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ocuments\"/>
    </mc:Choice>
  </mc:AlternateContent>
  <xr:revisionPtr revIDLastSave="0" documentId="8_{8EC6A7B1-9C88-4379-82BB-D1F2454C63C5}" xr6:coauthVersionLast="47" xr6:coauthVersionMax="47" xr10:uidLastSave="{00000000-0000-0000-0000-000000000000}"/>
  <bookViews>
    <workbookView xWindow="-120" yWindow="-120" windowWidth="24240" windowHeight="13140" xr2:uid="{019E830E-39C1-4401-AD14-BF3FF41CC254}"/>
  </bookViews>
  <sheets>
    <sheet name="Sheet1" sheetId="1" r:id="rId1"/>
    <sheet name="Sheet2" sheetId="2" state="hidden" r:id="rId2"/>
  </sheets>
  <definedNames>
    <definedName name="Gratuity">Sheet1!$F$43</definedName>
    <definedName name="Sales_Tax">Sheet1!$B$43</definedName>
    <definedName name="Total_Participants">Sheet1!$B$41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1" l="1"/>
  <c r="G47" i="1"/>
  <c r="G46" i="1"/>
  <c r="B41" i="1" l="1"/>
  <c r="P41" i="1" l="1"/>
  <c r="Q41" i="1" s="1"/>
  <c r="P40" i="1"/>
  <c r="Q40" i="1" s="1"/>
  <c r="P39" i="1"/>
  <c r="Q39" i="1" s="1"/>
  <c r="P38" i="1"/>
  <c r="Q38" i="1" s="1"/>
  <c r="M41" i="1"/>
  <c r="N41" i="1" s="1"/>
  <c r="M40" i="1"/>
  <c r="N40" i="1" s="1"/>
  <c r="M39" i="1"/>
  <c r="N39" i="1" s="1"/>
  <c r="M38" i="1"/>
  <c r="N38" i="1" s="1"/>
  <c r="J41" i="1"/>
  <c r="K41" i="1" s="1"/>
  <c r="J40" i="1"/>
  <c r="K40" i="1" s="1"/>
  <c r="J39" i="1"/>
  <c r="K39" i="1" s="1"/>
  <c r="J38" i="1"/>
  <c r="K38" i="1" s="1"/>
  <c r="D40" i="1" l="1"/>
  <c r="E40" i="1" s="1"/>
  <c r="G40" i="1" s="1"/>
  <c r="I59" i="1"/>
  <c r="I58" i="1"/>
  <c r="I57" i="1"/>
  <c r="I56" i="1"/>
  <c r="I55" i="1"/>
  <c r="G50" i="1"/>
  <c r="F50" i="1"/>
  <c r="G49" i="1"/>
  <c r="F49" i="1"/>
  <c r="G48" i="1"/>
  <c r="F48" i="1"/>
  <c r="F47" i="1"/>
  <c r="E51" i="1"/>
  <c r="D39" i="1"/>
  <c r="E39" i="1" s="1"/>
  <c r="G39" i="1" s="1"/>
  <c r="D38" i="1"/>
  <c r="E38" i="1" s="1"/>
  <c r="G38" i="1" s="1"/>
  <c r="D37" i="1"/>
  <c r="E37" i="1" s="1"/>
  <c r="G37" i="1" s="1"/>
  <c r="F40" i="1"/>
  <c r="F39" i="1"/>
  <c r="F38" i="1"/>
  <c r="F37" i="1"/>
  <c r="K55" i="1" l="1"/>
  <c r="J55" i="1"/>
  <c r="J56" i="1"/>
  <c r="K56" i="1"/>
  <c r="K57" i="1"/>
  <c r="J57" i="1"/>
  <c r="J58" i="1"/>
  <c r="K58" i="1"/>
  <c r="K59" i="1"/>
  <c r="J59" i="1"/>
  <c r="H37" i="1"/>
  <c r="H38" i="1"/>
  <c r="H39" i="1"/>
  <c r="H40" i="1"/>
  <c r="I60" i="1"/>
  <c r="L57" i="1"/>
  <c r="I47" i="1"/>
  <c r="I48" i="1"/>
  <c r="I49" i="1"/>
  <c r="J46" i="1"/>
  <c r="I50" i="1"/>
  <c r="H47" i="1"/>
  <c r="H49" i="1"/>
  <c r="F51" i="1"/>
  <c r="H50" i="1"/>
  <c r="H48" i="1"/>
  <c r="G51" i="1"/>
  <c r="F41" i="1"/>
  <c r="H46" i="1"/>
  <c r="G41" i="1"/>
  <c r="H41" i="1" l="1"/>
  <c r="L59" i="1"/>
  <c r="L56" i="1"/>
  <c r="K50" i="1"/>
  <c r="L58" i="1"/>
  <c r="J60" i="1"/>
  <c r="K60" i="1"/>
  <c r="L55" i="1"/>
  <c r="J50" i="1"/>
  <c r="J48" i="1"/>
  <c r="K47" i="1"/>
  <c r="H51" i="1"/>
  <c r="I46" i="1"/>
  <c r="I51" i="1" s="1"/>
  <c r="K46" i="1"/>
  <c r="K49" i="1"/>
  <c r="J47" i="1"/>
  <c r="J49" i="1"/>
  <c r="K48" i="1"/>
  <c r="L50" i="1" l="1"/>
  <c r="L60" i="1"/>
  <c r="H60" i="1" s="1"/>
  <c r="H62" i="1" s="1"/>
  <c r="L47" i="1"/>
  <c r="L46" i="1"/>
  <c r="J51" i="1"/>
  <c r="K51" i="1"/>
  <c r="L49" i="1"/>
  <c r="L48" i="1"/>
  <c r="H63" i="1" l="1"/>
  <c r="L51" i="1"/>
  <c r="L62" i="1" l="1"/>
  <c r="L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Carolyn Wong</author>
  </authors>
  <commentList>
    <comment ref="G5" authorId="0" shapeId="0" xr:uid="{A5E1CCD8-4844-431A-8FD0-DF8519113B98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Tickets will generally go on sale at 12:00 noon on the start date, and end at 11:59 PM on the end date.</t>
        </r>
      </text>
    </comment>
    <comment ref="G8" authorId="0" shapeId="0" xr:uid="{25C5D0F5-2836-483E-AB4B-94D013499568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Refunds are generally allowed until 7 days prior to the beginning of the event.</t>
        </r>
      </text>
    </comment>
    <comment ref="E9" authorId="0" shapeId="0" xr:uid="{D4864DAC-C6CE-462C-AFFC-C2F42844585B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A PCA membership number will be requested when purchasing tickets.</t>
        </r>
      </text>
    </comment>
    <comment ref="A36" authorId="0" shapeId="0" xr:uid="{D29E72C2-A1EF-40B5-A600-A5A7F096228B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Add rows as required. (Select row, click on copy, click on "insert copied rows")</t>
        </r>
      </text>
    </comment>
    <comment ref="D36" authorId="0" shapeId="0" xr:uid="{B26C350B-5FD7-4F51-8022-1FA3D21E4E89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Eventbrite fees = 6%+$1.59 (3.5% payment fees, 2.5% +$1.59 Eventbrite fees)</t>
        </r>
      </text>
    </comment>
    <comment ref="A37" authorId="0" shapeId="0" xr:uid="{CBDD3324-8685-4991-A103-15E4713F442F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ticket types
</t>
        </r>
      </text>
    </comment>
    <comment ref="B37" authorId="0" shapeId="0" xr:uid="{9F2542A5-F143-4984-A8E3-218B7D1E0B50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total number for each ticket type.</t>
        </r>
      </text>
    </comment>
    <comment ref="C37" authorId="0" shapeId="0" xr:uid="{9CBEE487-1FA1-4D1E-A787-A48AF4984E7D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ticket price (including Eventbrite fees)
</t>
        </r>
      </text>
    </comment>
    <comment ref="B41" authorId="0" shapeId="0" xr:uid="{D49B235F-759D-457A-9B1B-23814572280D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total number of participants here.</t>
        </r>
      </text>
    </comment>
    <comment ref="B43" authorId="0" shapeId="0" xr:uid="{31ABBBE9-197D-4CDA-880E-11132C6F582D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local tax rate.</t>
        </r>
      </text>
    </comment>
    <comment ref="F43" authorId="0" shapeId="0" xr:uid="{AB720463-BAED-460B-8395-1CAF40A9BB99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gratuity rate. This value should be provided by the vendor.</t>
        </r>
      </text>
    </comment>
    <comment ref="A45" authorId="0" shapeId="0" xr:uid="{28EF21E8-EA57-4AF3-B967-E68124E7D281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Add rows as required. (Select row, click on copy, click on "insert copied rows")</t>
        </r>
      </text>
    </comment>
    <comment ref="D45" authorId="0" shapeId="0" xr:uid="{32BB6CA3-E4C0-4A56-85FF-D0A19143753D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number of participants.</t>
        </r>
      </text>
    </comment>
    <comment ref="E45" authorId="0" shapeId="0" xr:uid="{940EAAB3-C278-472B-AFB4-0795A8FBF52C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per person costs (do not include taxes or gratuities).</t>
        </r>
      </text>
    </comment>
    <comment ref="F45" authorId="0" shapeId="0" xr:uid="{2BC038A8-EFEA-49BD-AB12-DF40257FBC67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If there is no tax, enter zero.</t>
        </r>
      </text>
    </comment>
    <comment ref="G45" authorId="0" shapeId="0" xr:uid="{27AC368E-D687-4AEF-9ADE-28C0147FE185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If there is no gratuity, enter zero</t>
        </r>
      </text>
    </comment>
    <comment ref="A54" authorId="0" shapeId="0" xr:uid="{7C3C756B-C757-446D-ACDF-67FDE40855B7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Add rows as required. (Select row, click on copy, click on "insert copied rows")</t>
        </r>
      </text>
    </comment>
    <comment ref="D54" authorId="0" shapeId="0" xr:uid="{CF2EDF46-D503-4B18-A32A-02553ACA4217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number of each fixed cost item.</t>
        </r>
      </text>
    </comment>
    <comment ref="E54" authorId="0" shapeId="0" xr:uid="{BE136150-78C0-4EA1-8BDA-5AD628DDCDF6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costs of each fixed cost item.</t>
        </r>
      </text>
    </comment>
    <comment ref="J54" authorId="0" shapeId="0" xr:uid="{CF5A956F-D088-4C0F-9CE6-21AA52F4A5E3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If there is no tax enter zero.
If the tax is not calculated, copy the formula from another cell in the column.</t>
        </r>
      </text>
    </comment>
    <comment ref="K54" authorId="0" shapeId="0" xr:uid="{4AC0568E-DF93-435D-8ADB-215187678652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If there is no gratuity enter zero.
If the gratuity is not calculated, copy the formula from another cell in the column.</t>
        </r>
      </text>
    </comment>
    <comment ref="H63" authorId="0" shapeId="0" xr:uid="{BD184B5C-E60C-4CDE-AC37-FA5C9F3CE5A3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Per person subsidized costs.</t>
        </r>
      </text>
    </comment>
    <comment ref="L63" authorId="0" shapeId="0" xr:uid="{CCDFB410-ADA5-4E23-BBA4-F8F80F3AB7B1}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Total subsidized costs.</t>
        </r>
      </text>
    </comment>
  </commentList>
</comments>
</file>

<file path=xl/sharedStrings.xml><?xml version="1.0" encoding="utf-8"?>
<sst xmlns="http://schemas.openxmlformats.org/spreadsheetml/2006/main" count="111" uniqueCount="80">
  <si>
    <t>Vendor</t>
  </si>
  <si>
    <t>Total</t>
  </si>
  <si>
    <t>Notes</t>
  </si>
  <si>
    <t>Tax</t>
  </si>
  <si>
    <t>Total Food</t>
  </si>
  <si>
    <t>Number</t>
  </si>
  <si>
    <t>Ticket Price</t>
  </si>
  <si>
    <t>Gratuity</t>
  </si>
  <si>
    <t>Costs/person</t>
  </si>
  <si>
    <t>Estimated Income</t>
  </si>
  <si>
    <t>Total Income</t>
  </si>
  <si>
    <t>Net Income</t>
  </si>
  <si>
    <t>Total/person</t>
  </si>
  <si>
    <t>Total Tax</t>
  </si>
  <si>
    <t>Total Gratuity</t>
  </si>
  <si>
    <t>Unit Costs</t>
  </si>
  <si>
    <t>Total Net Income</t>
  </si>
  <si>
    <t>Other Fixed Costs</t>
  </si>
  <si>
    <t>Total Costs</t>
  </si>
  <si>
    <t>Enter Tax Rate:</t>
  </si>
  <si>
    <t>Enter Gratuity Rate:</t>
  </si>
  <si>
    <t>Total Other Fixed Costs</t>
  </si>
  <si>
    <t>Subsidized Costs</t>
  </si>
  <si>
    <t>Event Name:</t>
  </si>
  <si>
    <t>Start Time:</t>
  </si>
  <si>
    <t>End Time:</t>
  </si>
  <si>
    <t>Contact Information</t>
  </si>
  <si>
    <t>Leader</t>
  </si>
  <si>
    <t>Co-Leader</t>
  </si>
  <si>
    <t>Name</t>
  </si>
  <si>
    <t>Email</t>
  </si>
  <si>
    <t>Phone Number</t>
  </si>
  <si>
    <t>Event Date(s):</t>
  </si>
  <si>
    <t>Summary of Subsidy Requested:</t>
  </si>
  <si>
    <t>Deposit Required:</t>
  </si>
  <si>
    <t>Amount</t>
  </si>
  <si>
    <t>Paid by</t>
  </si>
  <si>
    <t>Date Required</t>
  </si>
  <si>
    <t>Date Paid</t>
  </si>
  <si>
    <t>Additional Information</t>
  </si>
  <si>
    <t>Total Eventbrite Fees</t>
  </si>
  <si>
    <t>Board Approved?</t>
  </si>
  <si>
    <t>Refundable?</t>
  </si>
  <si>
    <t>Submitted On:</t>
  </si>
  <si>
    <t>Location:</t>
  </si>
  <si>
    <t>Start Date:</t>
  </si>
  <si>
    <t>End Date:</t>
  </si>
  <si>
    <t>Additional Information Needed for Eventbrite</t>
  </si>
  <si>
    <t>Address:</t>
  </si>
  <si>
    <t>Event Summary/Description (or attach flyer):</t>
  </si>
  <si>
    <t>Please submit an image for Eventbrite (recommended 2:1 format, 2160 x 1080 px)</t>
  </si>
  <si>
    <t>Event Budget Request for Diablo Board Approval</t>
  </si>
  <si>
    <t>Ticket Sales</t>
  </si>
  <si>
    <t>Allow Refunds?</t>
  </si>
  <si>
    <t>For tours, please describe the route, or include a link to a google maps route.</t>
  </si>
  <si>
    <t>Is PCA membership required for this event?</t>
  </si>
  <si>
    <t>Do meals need to be pre-selected?</t>
  </si>
  <si>
    <t>If yes, please list the meal choices:</t>
  </si>
  <si>
    <t>Please enter any additional information we need to collect from the participants.</t>
  </si>
  <si>
    <t>Do we need to know the year, model and color of the car?</t>
  </si>
  <si>
    <t>Is this a moving event? (if yes, insurance is required)</t>
  </si>
  <si>
    <t>Date Submitted:</t>
  </si>
  <si>
    <t>Event Recap</t>
  </si>
  <si>
    <t>Moving events require a safety report to be submitted after completion of the event.</t>
  </si>
  <si>
    <t>Insurance Request</t>
  </si>
  <si>
    <t>Safety Report</t>
  </si>
  <si>
    <t>(for tours we will ask if there are minors, and for leaders, sweepers etc.)</t>
  </si>
  <si>
    <t>Eventbrite Fees</t>
  </si>
  <si>
    <t>Eventbrite Fees = 6% + $1.59 (3.5% payment processing fees + 2.5% Eventbrite fees + $1.59)</t>
  </si>
  <si>
    <t>Fee</t>
  </si>
  <si>
    <t>Board Use Only</t>
  </si>
  <si>
    <t>Revision Submitted On:</t>
  </si>
  <si>
    <t>Approval Date:</t>
  </si>
  <si>
    <t>Observer's Report</t>
  </si>
  <si>
    <t>Reports</t>
  </si>
  <si>
    <t>Per Person Costs</t>
  </si>
  <si>
    <t>Sub-total Per Person Costs</t>
  </si>
  <si>
    <t>Total Per Person Costs</t>
  </si>
  <si>
    <t>Please submit request for insurance to the Ingrid French, IngridLFrench@gmail.com at least 3 weeks prior to the event.</t>
  </si>
  <si>
    <t>Subsidy requested to cover lunch, drinks, room rental, any unreturned cleaning deposit.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</si>
</sst>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color rgb="FF000000"/>
      <name val="Segoe UI"/>
      <family val="2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6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44" fontId="1" fillId="0" borderId="0" xfId="1"/>
    <xf numFmtId="0" fontId="3" fillId="0" borderId="0" xfId="0" applyFont="1"/>
    <xf numFmtId="44" fontId="3" fillId="0" borderId="0" xfId="1" applyFont="1"/>
    <xf numFmtId="0" fontId="5" fillId="0" borderId="0" xfId="0" applyFont="1"/>
    <xf numFmtId="44" fontId="5" fillId="0" borderId="0" xfId="1" applyFont="1"/>
    <xf numFmtId="0" fontId="7" fillId="0" borderId="0" xfId="0" applyFont="1"/>
    <xf numFmtId="10" fontId="0" fillId="2" borderId="0" xfId="0" applyNumberFormat="1" applyFill="1"/>
    <xf numFmtId="0" fontId="6" fillId="0" borderId="0" xfId="0" applyFont="1"/>
    <xf numFmtId="0" fontId="3" fillId="0" borderId="0" xfId="0" applyFont="1" applyAlignment="1">
      <alignment vertical="center"/>
    </xf>
    <xf numFmtId="44" fontId="3" fillId="0" borderId="0" xfId="0" applyNumberFormat="1" applyFont="1"/>
    <xf numFmtId="0" fontId="0" fillId="0" borderId="6" xfId="0" applyBorder="1"/>
    <xf numFmtId="44" fontId="0" fillId="2" borderId="7" xfId="1" applyFont="1" applyFill="1" applyBorder="1"/>
    <xf numFmtId="44" fontId="0" fillId="0" borderId="7" xfId="1" applyFont="1" applyBorder="1"/>
    <xf numFmtId="44" fontId="0" fillId="0" borderId="8" xfId="1" applyFont="1" applyBorder="1"/>
    <xf numFmtId="0" fontId="2" fillId="0" borderId="12" xfId="0" applyFont="1" applyBorder="1"/>
    <xf numFmtId="0" fontId="7" fillId="0" borderId="15" xfId="0" applyFont="1" applyBorder="1"/>
    <xf numFmtId="44" fontId="7" fillId="0" borderId="16" xfId="1" applyFont="1" applyBorder="1"/>
    <xf numFmtId="44" fontId="7" fillId="0" borderId="17" xfId="1" applyFont="1" applyBorder="1"/>
    <xf numFmtId="0" fontId="0" fillId="0" borderId="3" xfId="0" applyBorder="1"/>
    <xf numFmtId="44" fontId="0" fillId="2" borderId="4" xfId="1" applyFont="1" applyFill="1" applyBorder="1"/>
    <xf numFmtId="44" fontId="0" fillId="0" borderId="4" xfId="1" applyFont="1" applyBorder="1"/>
    <xf numFmtId="44" fontId="0" fillId="0" borderId="5" xfId="1" applyFont="1" applyBorder="1"/>
    <xf numFmtId="0" fontId="0" fillId="0" borderId="9" xfId="0" applyBorder="1"/>
    <xf numFmtId="44" fontId="0" fillId="2" borderId="10" xfId="1" applyFont="1" applyFill="1" applyBorder="1"/>
    <xf numFmtId="44" fontId="0" fillId="0" borderId="10" xfId="1" applyFont="1" applyBorder="1"/>
    <xf numFmtId="44" fontId="0" fillId="0" borderId="11" xfId="1" applyFont="1" applyBorder="1"/>
    <xf numFmtId="0" fontId="2" fillId="0" borderId="16" xfId="0" applyFont="1" applyBorder="1"/>
    <xf numFmtId="44" fontId="1" fillId="0" borderId="16" xfId="1" applyBorder="1"/>
    <xf numFmtId="44" fontId="2" fillId="0" borderId="16" xfId="1" applyFont="1" applyBorder="1"/>
    <xf numFmtId="44" fontId="0" fillId="3" borderId="21" xfId="1" applyFont="1" applyFill="1" applyBorder="1"/>
    <xf numFmtId="44" fontId="0" fillId="3" borderId="22" xfId="1" applyFont="1" applyFill="1" applyBorder="1"/>
    <xf numFmtId="44" fontId="0" fillId="3" borderId="24" xfId="1" applyFont="1" applyFill="1" applyBorder="1"/>
    <xf numFmtId="44" fontId="0" fillId="3" borderId="0" xfId="1" applyFont="1" applyFill="1"/>
    <xf numFmtId="44" fontId="0" fillId="3" borderId="25" xfId="1" applyFont="1" applyFill="1" applyBorder="1"/>
    <xf numFmtId="44" fontId="0" fillId="3" borderId="26" xfId="1" applyFont="1" applyFill="1" applyBorder="1"/>
    <xf numFmtId="0" fontId="9" fillId="0" borderId="0" xfId="0" applyFont="1"/>
    <xf numFmtId="0" fontId="9" fillId="0" borderId="20" xfId="0" applyFont="1" applyBorder="1"/>
    <xf numFmtId="44" fontId="9" fillId="0" borderId="20" xfId="1" applyFont="1" applyBorder="1"/>
    <xf numFmtId="44" fontId="4" fillId="0" borderId="20" xfId="1" applyFont="1" applyBorder="1"/>
    <xf numFmtId="0" fontId="0" fillId="0" borderId="4" xfId="0" applyBorder="1" applyAlignment="1">
      <alignment horizontal="center"/>
    </xf>
    <xf numFmtId="44" fontId="2" fillId="0" borderId="3" xfId="1" applyFont="1" applyBorder="1"/>
    <xf numFmtId="44" fontId="2" fillId="0" borderId="6" xfId="1" applyFont="1" applyBorder="1"/>
    <xf numFmtId="44" fontId="2" fillId="0" borderId="14" xfId="1" applyFont="1" applyBorder="1" applyAlignment="1">
      <alignment horizontal="center"/>
    </xf>
    <xf numFmtId="44" fontId="2" fillId="0" borderId="34" xfId="1" applyFont="1" applyBorder="1"/>
    <xf numFmtId="0" fontId="2" fillId="0" borderId="45" xfId="0" applyFont="1" applyBorder="1"/>
    <xf numFmtId="0" fontId="0" fillId="0" borderId="42" xfId="0" applyBorder="1"/>
    <xf numFmtId="0" fontId="0" fillId="0" borderId="43" xfId="0" applyBorder="1"/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4" fontId="0" fillId="0" borderId="7" xfId="1" applyFont="1" applyBorder="1" applyAlignment="1">
      <alignment horizontal="left" vertical="top" wrapText="1"/>
    </xf>
    <xf numFmtId="44" fontId="0" fillId="0" borderId="10" xfId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9" fontId="3" fillId="2" borderId="0" xfId="0" applyNumberFormat="1" applyFont="1" applyFill="1"/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4" fontId="0" fillId="0" borderId="4" xfId="1" applyFont="1" applyBorder="1" applyAlignment="1">
      <alignment horizontal="left" vertical="top" wrapText="1"/>
    </xf>
    <xf numFmtId="14" fontId="0" fillId="0" borderId="5" xfId="0" applyNumberFormat="1" applyBorder="1" applyAlignment="1">
      <alignment horizontal="center" vertical="top" wrapText="1"/>
    </xf>
    <xf numFmtId="44" fontId="0" fillId="0" borderId="43" xfId="1" applyFont="1" applyBorder="1"/>
    <xf numFmtId="44" fontId="7" fillId="0" borderId="1" xfId="1" applyFont="1" applyBorder="1"/>
    <xf numFmtId="44" fontId="0" fillId="0" borderId="42" xfId="1" applyFont="1" applyBorder="1"/>
    <xf numFmtId="44" fontId="0" fillId="0" borderId="44" xfId="1" applyFont="1" applyBorder="1"/>
    <xf numFmtId="0" fontId="2" fillId="0" borderId="21" xfId="0" applyFont="1" applyBorder="1" applyAlignment="1">
      <alignment horizontal="center" vertical="top" wrapText="1"/>
    </xf>
    <xf numFmtId="44" fontId="0" fillId="0" borderId="29" xfId="1" applyFont="1" applyBorder="1" applyAlignment="1">
      <alignment horizontal="center" vertical="top" wrapText="1"/>
    </xf>
    <xf numFmtId="44" fontId="0" fillId="0" borderId="31" xfId="1" applyFont="1" applyBorder="1" applyAlignment="1">
      <alignment horizontal="center" vertical="top" wrapText="1"/>
    </xf>
    <xf numFmtId="44" fontId="0" fillId="0" borderId="32" xfId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0" fontId="0" fillId="0" borderId="0" xfId="0" applyNumberFormat="1"/>
    <xf numFmtId="0" fontId="2" fillId="0" borderId="36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4" fontId="2" fillId="0" borderId="13" xfId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44" fontId="2" fillId="0" borderId="23" xfId="1" applyFont="1" applyBorder="1" applyAlignment="1">
      <alignment horizontal="center"/>
    </xf>
    <xf numFmtId="44" fontId="0" fillId="0" borderId="30" xfId="1" applyFont="1" applyBorder="1"/>
    <xf numFmtId="44" fontId="0" fillId="0" borderId="40" xfId="1" applyFont="1" applyBorder="1"/>
    <xf numFmtId="44" fontId="0" fillId="0" borderId="41" xfId="1" applyFont="1" applyBorder="1"/>
    <xf numFmtId="44" fontId="1" fillId="0" borderId="27" xfId="1" applyBorder="1"/>
    <xf numFmtId="44" fontId="8" fillId="0" borderId="17" xfId="1" applyFont="1" applyBorder="1"/>
    <xf numFmtId="44" fontId="0" fillId="3" borderId="37" xfId="1" applyFont="1" applyFill="1" applyBorder="1"/>
    <xf numFmtId="44" fontId="0" fillId="3" borderId="33" xfId="1" applyFont="1" applyFill="1" applyBorder="1"/>
    <xf numFmtId="44" fontId="0" fillId="3" borderId="2" xfId="1" applyFont="1" applyFill="1" applyBorder="1"/>
    <xf numFmtId="44" fontId="9" fillId="0" borderId="47" xfId="1" applyFont="1" applyBorder="1"/>
    <xf numFmtId="44" fontId="4" fillId="0" borderId="28" xfId="1" applyFont="1" applyBorder="1"/>
    <xf numFmtId="0" fontId="2" fillId="0" borderId="50" xfId="0" applyFont="1" applyBorder="1" applyAlignment="1">
      <alignment horizontal="center" vertical="center"/>
    </xf>
    <xf numFmtId="44" fontId="2" fillId="0" borderId="51" xfId="1" applyFont="1" applyBorder="1"/>
    <xf numFmtId="0" fontId="2" fillId="0" borderId="53" xfId="0" applyFont="1" applyBorder="1" applyAlignment="1">
      <alignment horizontal="center" vertical="center"/>
    </xf>
    <xf numFmtId="44" fontId="2" fillId="0" borderId="9" xfId="1" applyFont="1" applyBorder="1"/>
    <xf numFmtId="44" fontId="2" fillId="0" borderId="18" xfId="1" applyFont="1" applyBorder="1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14" fontId="0" fillId="2" borderId="5" xfId="1" applyNumberFormat="1" applyFont="1" applyFill="1" applyBorder="1" applyAlignment="1">
      <alignment horizontal="center"/>
    </xf>
    <xf numFmtId="18" fontId="0" fillId="2" borderId="8" xfId="1" applyNumberFormat="1" applyFont="1" applyFill="1" applyBorder="1" applyAlignment="1">
      <alignment horizontal="center"/>
    </xf>
    <xf numFmtId="18" fontId="0" fillId="2" borderId="35" xfId="1" applyNumberFormat="1" applyFont="1" applyFill="1" applyBorder="1" applyAlignment="1">
      <alignment horizontal="center"/>
    </xf>
    <xf numFmtId="44" fontId="0" fillId="0" borderId="0" xfId="1" applyFont="1" applyAlignment="1">
      <alignment horizontal="left"/>
    </xf>
    <xf numFmtId="44" fontId="0" fillId="2" borderId="28" xfId="1" applyFont="1" applyFill="1" applyBorder="1" applyAlignment="1">
      <alignment horizontal="center"/>
    </xf>
    <xf numFmtId="44" fontId="0" fillId="2" borderId="35" xfId="1" applyFont="1" applyFill="1" applyBorder="1" applyAlignment="1">
      <alignment horizontal="center"/>
    </xf>
    <xf numFmtId="14" fontId="0" fillId="2" borderId="19" xfId="1" applyNumberFormat="1" applyFont="1" applyFill="1" applyBorder="1" applyAlignment="1">
      <alignment horizontal="center"/>
    </xf>
    <xf numFmtId="14" fontId="0" fillId="2" borderId="52" xfId="1" applyNumberFormat="1" applyFont="1" applyFill="1" applyBorder="1" applyAlignment="1">
      <alignment horizontal="center"/>
    </xf>
    <xf numFmtId="44" fontId="0" fillId="2" borderId="7" xfId="1" applyFont="1" applyFill="1" applyBorder="1" applyAlignment="1">
      <alignment horizontal="center"/>
    </xf>
    <xf numFmtId="44" fontId="2" fillId="0" borderId="53" xfId="1" applyFont="1" applyBorder="1" applyAlignment="1">
      <alignment horizontal="center"/>
    </xf>
    <xf numFmtId="44" fontId="19" fillId="0" borderId="0" xfId="1" applyFont="1" applyAlignment="1">
      <alignment horizontal="left"/>
    </xf>
    <xf numFmtId="44" fontId="20" fillId="0" borderId="6" xfId="1" applyFont="1" applyBorder="1"/>
    <xf numFmtId="44" fontId="20" fillId="0" borderId="7" xfId="0" applyNumberFormat="1" applyFont="1" applyBorder="1"/>
    <xf numFmtId="44" fontId="20" fillId="0" borderId="8" xfId="0" applyNumberFormat="1" applyFont="1" applyBorder="1"/>
    <xf numFmtId="44" fontId="20" fillId="0" borderId="9" xfId="1" applyFont="1" applyBorder="1"/>
    <xf numFmtId="44" fontId="20" fillId="0" borderId="10" xfId="0" applyNumberFormat="1" applyFont="1" applyBorder="1"/>
    <xf numFmtId="44" fontId="20" fillId="0" borderId="11" xfId="0" applyNumberFormat="1" applyFont="1" applyBorder="1"/>
    <xf numFmtId="44" fontId="20" fillId="0" borderId="18" xfId="1" applyFont="1" applyBorder="1"/>
    <xf numFmtId="44" fontId="20" fillId="0" borderId="64" xfId="0" applyNumberFormat="1" applyFont="1" applyBorder="1"/>
    <xf numFmtId="44" fontId="20" fillId="0" borderId="19" xfId="0" applyNumberFormat="1" applyFont="1" applyBorder="1"/>
    <xf numFmtId="44" fontId="20" fillId="0" borderId="59" xfId="0" applyNumberFormat="1" applyFont="1" applyBorder="1"/>
    <xf numFmtId="44" fontId="20" fillId="0" borderId="31" xfId="0" applyNumberFormat="1" applyFont="1" applyBorder="1"/>
    <xf numFmtId="44" fontId="20" fillId="0" borderId="32" xfId="0" applyNumberFormat="1" applyFont="1" applyBorder="1"/>
    <xf numFmtId="44" fontId="20" fillId="0" borderId="65" xfId="1" applyFont="1" applyBorder="1" applyAlignment="1">
      <alignment horizontal="center"/>
    </xf>
    <xf numFmtId="44" fontId="20" fillId="0" borderId="20" xfId="0" applyNumberFormat="1" applyFont="1" applyBorder="1" applyAlignment="1">
      <alignment horizontal="center"/>
    </xf>
    <xf numFmtId="44" fontId="20" fillId="0" borderId="48" xfId="0" applyNumberFormat="1" applyFont="1" applyBorder="1" applyAlignment="1">
      <alignment horizontal="center"/>
    </xf>
    <xf numFmtId="44" fontId="20" fillId="0" borderId="28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44" fontId="0" fillId="0" borderId="0" xfId="1" applyFont="1" applyAlignment="1">
      <alignment horizontal="left" vertical="top" wrapText="1"/>
    </xf>
    <xf numFmtId="44" fontId="0" fillId="0" borderId="0" xfId="1" applyFont="1" applyAlignment="1">
      <alignment horizontal="center" vertical="top" wrapText="1"/>
    </xf>
    <xf numFmtId="44" fontId="0" fillId="0" borderId="0" xfId="1" applyFont="1" applyAlignment="1">
      <alignment horizontal="center"/>
    </xf>
    <xf numFmtId="44" fontId="0" fillId="0" borderId="0" xfId="1" applyFont="1" applyAlignment="1">
      <alignment horizontal="right"/>
    </xf>
    <xf numFmtId="44" fontId="0" fillId="2" borderId="53" xfId="1" applyFont="1" applyFill="1" applyBorder="1"/>
    <xf numFmtId="14" fontId="0" fillId="2" borderId="53" xfId="1" applyNumberFormat="1" applyFont="1" applyFill="1" applyBorder="1"/>
    <xf numFmtId="44" fontId="2" fillId="0" borderId="8" xfId="1" applyFont="1" applyBorder="1" applyAlignment="1">
      <alignment horizontal="center"/>
    </xf>
    <xf numFmtId="44" fontId="2" fillId="0" borderId="11" xfId="1" applyFont="1" applyBorder="1" applyAlignment="1">
      <alignment horizontal="center"/>
    </xf>
    <xf numFmtId="0" fontId="2" fillId="0" borderId="38" xfId="0" applyFont="1" applyBorder="1"/>
    <xf numFmtId="0" fontId="3" fillId="0" borderId="66" xfId="0" applyFont="1" applyBorder="1" applyAlignment="1">
      <alignment horizontal="left" vertical="center"/>
    </xf>
    <xf numFmtId="44" fontId="3" fillId="0" borderId="41" xfId="1" applyFont="1" applyBorder="1" applyAlignment="1">
      <alignment horizontal="left"/>
    </xf>
    <xf numFmtId="18" fontId="0" fillId="0" borderId="11" xfId="1" applyNumberFormat="1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44" fontId="2" fillId="0" borderId="10" xfId="1" applyFont="1" applyBorder="1" applyAlignment="1">
      <alignment horizontal="center"/>
    </xf>
    <xf numFmtId="0" fontId="2" fillId="0" borderId="48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4" fontId="2" fillId="0" borderId="21" xfId="1" applyFont="1" applyBorder="1" applyAlignment="1">
      <alignment horizontal="center"/>
    </xf>
    <xf numFmtId="44" fontId="2" fillId="0" borderId="37" xfId="1" applyFont="1" applyBorder="1" applyAlignment="1">
      <alignment horizontal="center"/>
    </xf>
    <xf numFmtId="44" fontId="2" fillId="0" borderId="36" xfId="1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44" fontId="11" fillId="0" borderId="7" xfId="2" applyNumberFormat="1" applyBorder="1" applyAlignment="1">
      <alignment horizontal="center"/>
    </xf>
    <xf numFmtId="44" fontId="0" fillId="0" borderId="31" xfId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2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4" fontId="2" fillId="0" borderId="46" xfId="1" applyFont="1" applyBorder="1" applyAlignment="1">
      <alignment horizontal="center"/>
    </xf>
    <xf numFmtId="44" fontId="2" fillId="0" borderId="54" xfId="1" applyFont="1" applyBorder="1" applyAlignment="1">
      <alignment horizontal="center"/>
    </xf>
    <xf numFmtId="44" fontId="0" fillId="0" borderId="18" xfId="1" applyFont="1" applyBorder="1" applyAlignment="1">
      <alignment horizontal="center"/>
    </xf>
    <xf numFmtId="44" fontId="0" fillId="0" borderId="19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0" fontId="3" fillId="0" borderId="39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6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44" fontId="2" fillId="0" borderId="46" xfId="1" applyFont="1" applyBorder="1" applyAlignment="1">
      <alignment horizontal="right"/>
    </xf>
    <xf numFmtId="44" fontId="2" fillId="0" borderId="49" xfId="1" applyFont="1" applyBorder="1" applyAlignment="1">
      <alignment horizontal="right"/>
    </xf>
    <xf numFmtId="44" fontId="2" fillId="0" borderId="47" xfId="1" applyFont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4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4" fontId="2" fillId="0" borderId="48" xfId="1" applyFont="1" applyBorder="1" applyAlignment="1">
      <alignment horizontal="center"/>
    </xf>
    <xf numFmtId="44" fontId="0" fillId="0" borderId="29" xfId="1" applyFont="1" applyBorder="1" applyAlignment="1">
      <alignment horizontal="left"/>
    </xf>
    <xf numFmtId="44" fontId="0" fillId="0" borderId="63" xfId="1" applyFont="1" applyBorder="1" applyAlignment="1">
      <alignment horizontal="left"/>
    </xf>
    <xf numFmtId="44" fontId="0" fillId="0" borderId="55" xfId="1" applyFont="1" applyBorder="1" applyAlignment="1">
      <alignment horizontal="left"/>
    </xf>
    <xf numFmtId="44" fontId="0" fillId="0" borderId="31" xfId="1" applyFont="1" applyBorder="1" applyAlignment="1">
      <alignment horizontal="left"/>
    </xf>
    <xf numFmtId="44" fontId="0" fillId="0" borderId="61" xfId="1" applyFont="1" applyBorder="1" applyAlignment="1">
      <alignment horizontal="left"/>
    </xf>
    <xf numFmtId="44" fontId="0" fillId="0" borderId="56" xfId="1" applyFont="1" applyBorder="1" applyAlignment="1">
      <alignment horizontal="left"/>
    </xf>
    <xf numFmtId="44" fontId="0" fillId="0" borderId="32" xfId="1" applyFont="1" applyBorder="1" applyAlignment="1">
      <alignment horizontal="left"/>
    </xf>
    <xf numFmtId="44" fontId="0" fillId="0" borderId="62" xfId="1" applyFont="1" applyBorder="1" applyAlignment="1">
      <alignment horizontal="left"/>
    </xf>
    <xf numFmtId="44" fontId="0" fillId="0" borderId="57" xfId="1" applyFont="1" applyBorder="1" applyAlignment="1">
      <alignment horizontal="left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" xfId="0" applyBorder="1" applyAlignment="1">
      <alignment horizontal="center"/>
    </xf>
    <xf numFmtId="44" fontId="11" fillId="0" borderId="4" xfId="2" applyNumberFormat="1" applyBorder="1" applyAlignment="1">
      <alignment horizontal="center"/>
    </xf>
    <xf numFmtId="44" fontId="0" fillId="0" borderId="29" xfId="1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44" fontId="0" fillId="0" borderId="6" xfId="1" applyFont="1" applyBorder="1" applyAlignment="1">
      <alignment horizontal="left"/>
    </xf>
    <xf numFmtId="44" fontId="0" fillId="0" borderId="7" xfId="1" applyFont="1" applyBorder="1" applyAlignment="1">
      <alignment horizontal="left"/>
    </xf>
    <xf numFmtId="44" fontId="0" fillId="0" borderId="9" xfId="1" applyFont="1" applyBorder="1" applyAlignment="1">
      <alignment horizontal="left"/>
    </xf>
    <xf numFmtId="44" fontId="0" fillId="0" borderId="10" xfId="1" applyFont="1" applyBorder="1" applyAlignment="1">
      <alignment horizontal="left"/>
    </xf>
    <xf numFmtId="44" fontId="15" fillId="0" borderId="36" xfId="1" applyFont="1" applyBorder="1" applyAlignment="1">
      <alignment horizontal="left" vertical="center" wrapText="1"/>
    </xf>
    <xf numFmtId="44" fontId="15" fillId="0" borderId="22" xfId="1" applyFont="1" applyBorder="1" applyAlignment="1">
      <alignment horizontal="left" vertical="center" wrapText="1"/>
    </xf>
    <xf numFmtId="44" fontId="15" fillId="0" borderId="37" xfId="1" applyFont="1" applyBorder="1" applyAlignment="1">
      <alignment horizontal="left" vertical="center" wrapText="1"/>
    </xf>
    <xf numFmtId="44" fontId="15" fillId="0" borderId="38" xfId="1" applyFont="1" applyBorder="1" applyAlignment="1">
      <alignment horizontal="left" vertical="center" wrapText="1"/>
    </xf>
    <xf numFmtId="44" fontId="15" fillId="0" borderId="0" xfId="1" applyFont="1" applyAlignment="1">
      <alignment horizontal="left" vertical="center" wrapText="1"/>
    </xf>
    <xf numFmtId="44" fontId="15" fillId="0" borderId="33" xfId="1" applyFont="1" applyBorder="1" applyAlignment="1">
      <alignment horizontal="left" vertical="center" wrapText="1"/>
    </xf>
    <xf numFmtId="44" fontId="16" fillId="0" borderId="39" xfId="1" applyFont="1" applyBorder="1" applyAlignment="1">
      <alignment horizontal="left"/>
    </xf>
    <xf numFmtId="44" fontId="16" fillId="0" borderId="26" xfId="1" applyFont="1" applyBorder="1" applyAlignment="1">
      <alignment horizontal="left"/>
    </xf>
    <xf numFmtId="44" fontId="16" fillId="0" borderId="2" xfId="1" applyFont="1" applyBorder="1" applyAlignment="1">
      <alignment horizontal="left"/>
    </xf>
    <xf numFmtId="44" fontId="0" fillId="0" borderId="63" xfId="1" applyFont="1" applyBorder="1" applyAlignment="1">
      <alignment horizontal="center"/>
    </xf>
    <xf numFmtId="44" fontId="0" fillId="0" borderId="55" xfId="1" applyFont="1" applyBorder="1" applyAlignment="1">
      <alignment horizontal="center"/>
    </xf>
    <xf numFmtId="44" fontId="0" fillId="0" borderId="61" xfId="1" applyFont="1" applyBorder="1" applyAlignment="1">
      <alignment horizontal="center"/>
    </xf>
    <xf numFmtId="44" fontId="0" fillId="0" borderId="56" xfId="1" applyFont="1" applyBorder="1" applyAlignment="1">
      <alignment horizontal="center"/>
    </xf>
    <xf numFmtId="44" fontId="0" fillId="0" borderId="32" xfId="1" applyFont="1" applyBorder="1" applyAlignment="1">
      <alignment horizontal="center"/>
    </xf>
    <xf numFmtId="44" fontId="0" fillId="0" borderId="62" xfId="1" applyFont="1" applyBorder="1" applyAlignment="1">
      <alignment horizontal="center"/>
    </xf>
    <xf numFmtId="44" fontId="0" fillId="0" borderId="57" xfId="1" applyFont="1" applyBorder="1" applyAlignment="1">
      <alignment horizontal="center"/>
    </xf>
    <xf numFmtId="44" fontId="0" fillId="0" borderId="3" xfId="1" applyFont="1" applyBorder="1" applyAlignment="1">
      <alignment horizontal="left"/>
    </xf>
    <xf numFmtId="44" fontId="0" fillId="0" borderId="4" xfId="1" applyFont="1" applyBorder="1" applyAlignment="1">
      <alignment horizontal="left"/>
    </xf>
    <xf numFmtId="44" fontId="16" fillId="0" borderId="38" xfId="1" applyFont="1" applyBorder="1" applyAlignment="1">
      <alignment horizontal="left"/>
    </xf>
    <xf numFmtId="44" fontId="16" fillId="0" borderId="0" xfId="1" applyFont="1" applyAlignment="1">
      <alignment horizontal="left"/>
    </xf>
    <xf numFmtId="44" fontId="16" fillId="0" borderId="33" xfId="1" applyFont="1" applyBorder="1" applyAlignment="1">
      <alignment horizontal="left"/>
    </xf>
    <xf numFmtId="44" fontId="8" fillId="0" borderId="46" xfId="1" applyFont="1" applyBorder="1" applyAlignment="1">
      <alignment horizontal="center"/>
    </xf>
    <xf numFmtId="44" fontId="8" fillId="0" borderId="49" xfId="1" applyFont="1" applyBorder="1" applyAlignment="1">
      <alignment horizontal="center"/>
    </xf>
    <xf numFmtId="44" fontId="8" fillId="0" borderId="54" xfId="1" applyFont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44" fontId="4" fillId="0" borderId="48" xfId="1" applyFont="1" applyBorder="1" applyAlignment="1">
      <alignment horizontal="left"/>
    </xf>
    <xf numFmtId="44" fontId="4" fillId="0" borderId="49" xfId="1" applyFont="1" applyBorder="1" applyAlignment="1">
      <alignment horizontal="left"/>
    </xf>
    <xf numFmtId="44" fontId="4" fillId="0" borderId="54" xfId="1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55" xfId="0" applyBorder="1" applyAlignment="1">
      <alignment horizontal="left"/>
    </xf>
    <xf numFmtId="44" fontId="2" fillId="0" borderId="48" xfId="1" applyFont="1" applyBorder="1" applyAlignment="1">
      <alignment horizontal="left"/>
    </xf>
    <xf numFmtId="44" fontId="2" fillId="0" borderId="49" xfId="1" applyFont="1" applyBorder="1" applyAlignment="1">
      <alignment horizontal="left"/>
    </xf>
    <xf numFmtId="44" fontId="2" fillId="0" borderId="54" xfId="1" applyFont="1" applyBorder="1" applyAlignment="1">
      <alignment horizontal="left"/>
    </xf>
    <xf numFmtId="44" fontId="0" fillId="0" borderId="59" xfId="1" applyFont="1" applyBorder="1" applyAlignment="1">
      <alignment horizontal="left"/>
    </xf>
    <xf numFmtId="44" fontId="0" fillId="0" borderId="60" xfId="1" applyFont="1" applyBorder="1" applyAlignment="1">
      <alignment horizontal="left"/>
    </xf>
    <xf numFmtId="44" fontId="0" fillId="0" borderId="58" xfId="1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161925</xdr:rowOff>
        </xdr:from>
        <xdr:to>
          <xdr:col>12</xdr:col>
          <xdr:colOff>466725</xdr:colOff>
          <xdr:row>22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20</xdr:row>
          <xdr:rowOff>161925</xdr:rowOff>
        </xdr:from>
        <xdr:to>
          <xdr:col>13</xdr:col>
          <xdr:colOff>9525</xdr:colOff>
          <xdr:row>22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</xdr:row>
          <xdr:rowOff>190500</xdr:rowOff>
        </xdr:from>
        <xdr:to>
          <xdr:col>7</xdr:col>
          <xdr:colOff>609600</xdr:colOff>
          <xdr:row>8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742950</xdr:colOff>
          <xdr:row>6</xdr:row>
          <xdr:rowOff>190500</xdr:rowOff>
        </xdr:from>
        <xdr:to>
          <xdr:col>7</xdr:col>
          <xdr:colOff>1200150</xdr:colOff>
          <xdr:row>8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7</xdr:row>
          <xdr:rowOff>190500</xdr:rowOff>
        </xdr:from>
        <xdr:to>
          <xdr:col>7</xdr:col>
          <xdr:colOff>609600</xdr:colOff>
          <xdr:row>9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742950</xdr:colOff>
          <xdr:row>7</xdr:row>
          <xdr:rowOff>190500</xdr:rowOff>
        </xdr:from>
        <xdr:to>
          <xdr:col>7</xdr:col>
          <xdr:colOff>1200150</xdr:colOff>
          <xdr:row>9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190500</xdr:rowOff>
        </xdr:from>
        <xdr:to>
          <xdr:col>3</xdr:col>
          <xdr:colOff>542925</xdr:colOff>
          <xdr:row>9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7</xdr:row>
          <xdr:rowOff>190500</xdr:rowOff>
        </xdr:from>
        <xdr:to>
          <xdr:col>3</xdr:col>
          <xdr:colOff>1085850</xdr:colOff>
          <xdr:row>9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161925</xdr:rowOff>
        </xdr:from>
        <xdr:to>
          <xdr:col>4</xdr:col>
          <xdr:colOff>466725</xdr:colOff>
          <xdr:row>30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28</xdr:row>
          <xdr:rowOff>171450</xdr:rowOff>
        </xdr:from>
        <xdr:to>
          <xdr:col>4</xdr:col>
          <xdr:colOff>904875</xdr:colOff>
          <xdr:row>30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</xdr:row>
          <xdr:rowOff>161925</xdr:rowOff>
        </xdr:from>
        <xdr:to>
          <xdr:col>11</xdr:col>
          <xdr:colOff>466725</xdr:colOff>
          <xdr:row>17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15</xdr:row>
          <xdr:rowOff>161925</xdr:rowOff>
        </xdr:from>
        <xdr:to>
          <xdr:col>12</xdr:col>
          <xdr:colOff>9525</xdr:colOff>
          <xdr:row>17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161925</xdr:rowOff>
        </xdr:from>
        <xdr:to>
          <xdr:col>4</xdr:col>
          <xdr:colOff>466725</xdr:colOff>
          <xdr:row>29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27</xdr:row>
          <xdr:rowOff>171450</xdr:rowOff>
        </xdr:from>
        <xdr:to>
          <xdr:col>4</xdr:col>
          <xdr:colOff>904875</xdr:colOff>
          <xdr:row>29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3321F-BF55-459C-B1AE-A5EC1E2F9010}">
  <sheetPr codeName="Sheet1"/>
  <dimension ref="A1:U63"/>
  <sheetViews>
    <sheetView tabSelected="1" view="pageLayout" zoomScaleNormal="90" workbookViewId="0">
      <selection activeCell="J55" sqref="J55"/>
    </sheetView>
  </sheetViews>
  <sheetFormatPr defaultRowHeight="15" x14ac:dyDescent="0.25"/>
  <cols>
    <col min="1" max="1" width="19.42578125" customWidth="1"/>
    <col min="2" max="3" width="12.5703125" customWidth="1"/>
    <col min="4" max="4" width="15.5703125" bestFit="1" customWidth="1"/>
    <col min="5" max="5" width="15.5703125" style="1" customWidth="1"/>
    <col min="6" max="6" width="15" style="1" bestFit="1" customWidth="1"/>
    <col min="7" max="7" width="16.140625" style="1" customWidth="1"/>
    <col min="8" max="8" width="19.140625" style="1" bestFit="1" customWidth="1"/>
    <col min="9" max="17" width="12.5703125" style="1" customWidth="1"/>
    <col min="18" max="18" width="12.5703125" customWidth="1"/>
  </cols>
  <sheetData>
    <row r="1" spans="1:21" ht="21.75" thickBot="1" x14ac:dyDescent="0.4">
      <c r="A1" s="203" t="s">
        <v>51</v>
      </c>
      <c r="B1" s="203"/>
      <c r="C1" s="203"/>
      <c r="D1" s="203"/>
      <c r="E1" s="203"/>
      <c r="F1" s="203"/>
      <c r="G1" s="203"/>
      <c r="H1" s="203"/>
      <c r="I1" s="203" t="s">
        <v>47</v>
      </c>
      <c r="J1" s="203"/>
      <c r="K1" s="203"/>
      <c r="L1" s="203"/>
      <c r="M1" s="203"/>
      <c r="N1" s="203"/>
      <c r="O1" s="203"/>
      <c r="P1" s="203"/>
      <c r="Q1" s="203"/>
      <c r="R1" s="203"/>
    </row>
    <row r="2" spans="1:21" x14ac:dyDescent="0.25">
      <c r="A2" s="228" t="s">
        <v>23</v>
      </c>
      <c r="B2" s="231"/>
      <c r="C2" s="232"/>
      <c r="D2" s="232"/>
      <c r="E2" s="232"/>
      <c r="F2" s="233"/>
      <c r="G2" s="44" t="s">
        <v>32</v>
      </c>
      <c r="H2" s="102"/>
      <c r="I2" s="258" t="s">
        <v>49</v>
      </c>
      <c r="J2" s="259"/>
      <c r="K2" s="259"/>
      <c r="L2" s="259"/>
      <c r="M2" s="259"/>
      <c r="N2" s="259"/>
      <c r="O2" s="259"/>
      <c r="P2" s="259"/>
      <c r="Q2" s="259"/>
      <c r="R2" s="260"/>
      <c r="S2" s="1"/>
      <c r="T2" s="1"/>
      <c r="U2" s="1"/>
    </row>
    <row r="3" spans="1:21" x14ac:dyDescent="0.25">
      <c r="A3" s="229"/>
      <c r="B3" s="234"/>
      <c r="C3" s="235"/>
      <c r="D3" s="235"/>
      <c r="E3" s="235"/>
      <c r="F3" s="236"/>
      <c r="G3" s="45" t="s">
        <v>24</v>
      </c>
      <c r="H3" s="103"/>
      <c r="I3" s="261"/>
      <c r="J3" s="262"/>
      <c r="K3" s="262"/>
      <c r="L3" s="262"/>
      <c r="M3" s="262"/>
      <c r="N3" s="262"/>
      <c r="O3" s="262"/>
      <c r="P3" s="262"/>
      <c r="Q3" s="262"/>
      <c r="R3" s="263"/>
      <c r="S3" s="1"/>
      <c r="T3" s="1"/>
      <c r="U3" s="1"/>
    </row>
    <row r="4" spans="1:21" ht="14.65" customHeight="1" thickBot="1" x14ac:dyDescent="0.3">
      <c r="A4" s="230"/>
      <c r="B4" s="237"/>
      <c r="C4" s="238"/>
      <c r="D4" s="238"/>
      <c r="E4" s="238"/>
      <c r="F4" s="239"/>
      <c r="G4" s="47" t="s">
        <v>25</v>
      </c>
      <c r="H4" s="104"/>
      <c r="I4" s="276" t="s">
        <v>54</v>
      </c>
      <c r="J4" s="277"/>
      <c r="K4" s="277"/>
      <c r="L4" s="277"/>
      <c r="M4" s="277"/>
      <c r="N4" s="277"/>
      <c r="O4" s="277"/>
      <c r="P4" s="277"/>
      <c r="Q4" s="277"/>
      <c r="R4" s="278"/>
    </row>
    <row r="5" spans="1:21" ht="18.399999999999999" customHeight="1" thickBot="1" x14ac:dyDescent="0.3">
      <c r="A5" s="97" t="s">
        <v>44</v>
      </c>
      <c r="B5" s="245"/>
      <c r="C5" s="246"/>
      <c r="D5" s="246"/>
      <c r="E5" s="246"/>
      <c r="F5" s="247"/>
      <c r="G5" s="188" t="s">
        <v>52</v>
      </c>
      <c r="H5" s="189"/>
      <c r="I5" s="264" t="s">
        <v>50</v>
      </c>
      <c r="J5" s="265"/>
      <c r="K5" s="265"/>
      <c r="L5" s="265"/>
      <c r="M5" s="265"/>
      <c r="N5" s="265"/>
      <c r="O5" s="265"/>
      <c r="P5" s="265"/>
      <c r="Q5" s="265"/>
      <c r="R5" s="266"/>
      <c r="S5" s="100"/>
      <c r="T5" s="100"/>
      <c r="U5" s="100"/>
    </row>
    <row r="6" spans="1:21" ht="15.75" customHeight="1" x14ac:dyDescent="0.25">
      <c r="A6" s="95" t="s">
        <v>48</v>
      </c>
      <c r="B6" s="204"/>
      <c r="C6" s="205"/>
      <c r="D6" s="205"/>
      <c r="E6" s="205"/>
      <c r="F6" s="206"/>
      <c r="G6" s="99" t="s">
        <v>45</v>
      </c>
      <c r="H6" s="108"/>
      <c r="I6" s="207"/>
      <c r="J6" s="208"/>
      <c r="K6" s="208"/>
      <c r="L6" s="208"/>
      <c r="M6" s="208"/>
      <c r="N6" s="208"/>
      <c r="O6" s="208"/>
      <c r="P6" s="208"/>
      <c r="Q6" s="208"/>
      <c r="R6" s="209"/>
      <c r="S6" s="100"/>
      <c r="T6" s="100"/>
      <c r="U6" s="100"/>
    </row>
    <row r="7" spans="1:21" ht="15.75" x14ac:dyDescent="0.25">
      <c r="A7" s="95"/>
      <c r="B7" s="204"/>
      <c r="C7" s="205"/>
      <c r="D7" s="205"/>
      <c r="E7" s="205"/>
      <c r="F7" s="206"/>
      <c r="G7" s="96" t="s">
        <v>46</v>
      </c>
      <c r="H7" s="109"/>
      <c r="I7" s="210"/>
      <c r="J7" s="211"/>
      <c r="K7" s="211"/>
      <c r="L7" s="211"/>
      <c r="M7" s="211"/>
      <c r="N7" s="211"/>
      <c r="O7" s="211"/>
      <c r="P7" s="211"/>
      <c r="Q7" s="211"/>
      <c r="R7" s="212"/>
      <c r="S7" s="100"/>
      <c r="T7" s="100"/>
      <c r="U7" s="100"/>
    </row>
    <row r="8" spans="1:21" ht="16.5" thickBot="1" x14ac:dyDescent="0.3">
      <c r="A8" s="101"/>
      <c r="B8" s="248"/>
      <c r="C8" s="249"/>
      <c r="D8" s="249"/>
      <c r="E8" s="249"/>
      <c r="F8" s="250"/>
      <c r="G8" s="98" t="s">
        <v>53</v>
      </c>
      <c r="H8" s="107"/>
      <c r="I8" s="210"/>
      <c r="J8" s="211"/>
      <c r="K8" s="211"/>
      <c r="L8" s="211"/>
      <c r="M8" s="211"/>
      <c r="N8" s="211"/>
      <c r="O8" s="211"/>
      <c r="P8" s="211"/>
      <c r="Q8" s="211"/>
      <c r="R8" s="212"/>
      <c r="S8" s="100"/>
      <c r="T8" s="100"/>
      <c r="U8" s="100"/>
    </row>
    <row r="9" spans="1:21" ht="16.149999999999999" customHeight="1" thickBot="1" x14ac:dyDescent="0.3">
      <c r="A9" s="197" t="s">
        <v>60</v>
      </c>
      <c r="B9" s="198"/>
      <c r="C9" s="199"/>
      <c r="D9" s="106"/>
      <c r="E9" s="200" t="s">
        <v>55</v>
      </c>
      <c r="F9" s="201"/>
      <c r="G9" s="202"/>
      <c r="H9" s="106"/>
      <c r="I9" s="210"/>
      <c r="J9" s="211"/>
      <c r="K9" s="211"/>
      <c r="L9" s="211"/>
      <c r="M9" s="211"/>
      <c r="N9" s="211"/>
      <c r="O9" s="211"/>
      <c r="P9" s="211"/>
      <c r="Q9" s="211"/>
      <c r="R9" s="212"/>
      <c r="S9" s="100"/>
      <c r="T9" s="100"/>
      <c r="U9" s="100"/>
    </row>
    <row r="10" spans="1:21" ht="16.149999999999999" customHeight="1" x14ac:dyDescent="0.25">
      <c r="A10" s="251" t="s">
        <v>78</v>
      </c>
      <c r="B10" s="252"/>
      <c r="C10" s="252"/>
      <c r="D10" s="252"/>
      <c r="E10" s="252"/>
      <c r="F10" s="252"/>
      <c r="G10" s="252"/>
      <c r="H10" s="253"/>
      <c r="I10" s="210"/>
      <c r="J10" s="211"/>
      <c r="K10" s="211"/>
      <c r="L10" s="211"/>
      <c r="M10" s="211"/>
      <c r="N10" s="211"/>
      <c r="O10" s="211"/>
      <c r="P10" s="211"/>
      <c r="Q10" s="211"/>
      <c r="R10" s="212"/>
      <c r="S10" s="100"/>
      <c r="T10" s="100"/>
      <c r="U10" s="100"/>
    </row>
    <row r="11" spans="1:21" ht="16.149999999999999" customHeight="1" thickBot="1" x14ac:dyDescent="0.3">
      <c r="A11" s="194" t="s">
        <v>63</v>
      </c>
      <c r="B11" s="195"/>
      <c r="C11" s="195"/>
      <c r="D11" s="195"/>
      <c r="E11" s="195"/>
      <c r="F11" s="195"/>
      <c r="G11" s="195"/>
      <c r="H11" s="196"/>
      <c r="I11" s="210"/>
      <c r="J11" s="211"/>
      <c r="K11" s="211"/>
      <c r="L11" s="211"/>
      <c r="M11" s="211"/>
      <c r="N11" s="211"/>
      <c r="O11" s="211"/>
      <c r="P11" s="211"/>
      <c r="Q11" s="211"/>
      <c r="R11" s="212"/>
      <c r="S11" s="100"/>
      <c r="T11" s="100"/>
      <c r="U11" s="100"/>
    </row>
    <row r="12" spans="1:21" s="2" customFormat="1" ht="15.75" thickBot="1" x14ac:dyDescent="0.3">
      <c r="A12" s="48" t="s">
        <v>26</v>
      </c>
      <c r="B12" s="216" t="s">
        <v>29</v>
      </c>
      <c r="C12" s="217"/>
      <c r="D12" s="153"/>
      <c r="E12" s="218" t="s">
        <v>30</v>
      </c>
      <c r="F12" s="189"/>
      <c r="G12" s="188" t="s">
        <v>31</v>
      </c>
      <c r="H12" s="189"/>
      <c r="I12" s="210"/>
      <c r="J12" s="211"/>
      <c r="K12" s="211"/>
      <c r="L12" s="211"/>
      <c r="M12" s="211"/>
      <c r="N12" s="211"/>
      <c r="O12" s="211"/>
      <c r="P12" s="211"/>
      <c r="Q12" s="211"/>
      <c r="R12" s="212"/>
    </row>
    <row r="13" spans="1:21" x14ac:dyDescent="0.25">
      <c r="A13" s="49" t="s">
        <v>27</v>
      </c>
      <c r="B13" s="240"/>
      <c r="C13" s="240"/>
      <c r="D13" s="167"/>
      <c r="E13" s="243"/>
      <c r="F13" s="244"/>
      <c r="G13" s="190"/>
      <c r="H13" s="191"/>
      <c r="I13" s="210"/>
      <c r="J13" s="211"/>
      <c r="K13" s="211"/>
      <c r="L13" s="211"/>
      <c r="M13" s="211"/>
      <c r="N13" s="211"/>
      <c r="O13" s="211"/>
      <c r="P13" s="211"/>
      <c r="Q13" s="211"/>
      <c r="R13" s="212"/>
    </row>
    <row r="14" spans="1:21" x14ac:dyDescent="0.25">
      <c r="A14" s="50" t="s">
        <v>28</v>
      </c>
      <c r="B14" s="241"/>
      <c r="C14" s="241"/>
      <c r="D14" s="242"/>
      <c r="E14" s="182"/>
      <c r="F14" s="183"/>
      <c r="G14" s="192"/>
      <c r="H14" s="193"/>
      <c r="I14" s="210"/>
      <c r="J14" s="211"/>
      <c r="K14" s="211"/>
      <c r="L14" s="211"/>
      <c r="M14" s="211"/>
      <c r="N14" s="211"/>
      <c r="O14" s="211"/>
      <c r="P14" s="211"/>
      <c r="Q14" s="211"/>
      <c r="R14" s="212"/>
    </row>
    <row r="15" spans="1:21" ht="15.75" thickBot="1" x14ac:dyDescent="0.3">
      <c r="A15" s="140" t="s">
        <v>64</v>
      </c>
      <c r="B15" s="184"/>
      <c r="C15" s="185"/>
      <c r="D15" s="185"/>
      <c r="E15" s="186"/>
      <c r="F15" s="187"/>
      <c r="G15" s="141" t="s">
        <v>61</v>
      </c>
      <c r="H15" s="142"/>
      <c r="I15" s="213"/>
      <c r="J15" s="214"/>
      <c r="K15" s="214"/>
      <c r="L15" s="214"/>
      <c r="M15" s="214"/>
      <c r="N15" s="214"/>
      <c r="O15" s="214"/>
      <c r="P15" s="214"/>
      <c r="Q15" s="214"/>
      <c r="R15" s="215"/>
    </row>
    <row r="16" spans="1:21" x14ac:dyDescent="0.25">
      <c r="A16" s="51"/>
      <c r="B16" s="51"/>
      <c r="C16" s="51"/>
      <c r="D16" s="51"/>
      <c r="E16" s="51"/>
      <c r="F16" s="51"/>
      <c r="G16" s="51"/>
      <c r="H16" s="51"/>
    </row>
    <row r="17" spans="1:21" ht="15.75" thickBot="1" x14ac:dyDescent="0.3">
      <c r="A17" s="2" t="s">
        <v>33</v>
      </c>
      <c r="I17" s="3" t="s">
        <v>56</v>
      </c>
      <c r="M17" s="3" t="s">
        <v>57</v>
      </c>
      <c r="N17" s="3"/>
      <c r="O17" s="3"/>
      <c r="P17" s="3"/>
      <c r="Q17" s="3"/>
      <c r="S17" s="11"/>
    </row>
    <row r="18" spans="1:21" x14ac:dyDescent="0.25">
      <c r="A18" s="207" t="s">
        <v>79</v>
      </c>
      <c r="B18" s="208"/>
      <c r="C18" s="208"/>
      <c r="D18" s="208"/>
      <c r="E18" s="208"/>
      <c r="F18" s="208"/>
      <c r="G18" s="208"/>
      <c r="H18" s="209"/>
      <c r="I18" s="274"/>
      <c r="J18" s="275"/>
      <c r="K18" s="275"/>
      <c r="L18" s="275"/>
      <c r="M18" s="275"/>
      <c r="N18" s="219"/>
      <c r="O18" s="220"/>
      <c r="P18" s="220"/>
      <c r="Q18" s="220"/>
      <c r="R18" s="221"/>
      <c r="S18" s="11"/>
    </row>
    <row r="19" spans="1:21" x14ac:dyDescent="0.25">
      <c r="A19" s="210"/>
      <c r="B19" s="211"/>
      <c r="C19" s="211"/>
      <c r="D19" s="211"/>
      <c r="E19" s="211"/>
      <c r="F19" s="211"/>
      <c r="G19" s="211"/>
      <c r="H19" s="212"/>
      <c r="I19" s="254"/>
      <c r="J19" s="255"/>
      <c r="K19" s="255"/>
      <c r="L19" s="255"/>
      <c r="M19" s="255"/>
      <c r="N19" s="222"/>
      <c r="O19" s="223"/>
      <c r="P19" s="223"/>
      <c r="Q19" s="223"/>
      <c r="R19" s="224"/>
      <c r="S19" s="11"/>
    </row>
    <row r="20" spans="1:21" ht="15.75" thickBot="1" x14ac:dyDescent="0.3">
      <c r="A20" s="213"/>
      <c r="B20" s="214"/>
      <c r="C20" s="214"/>
      <c r="D20" s="214"/>
      <c r="E20" s="214"/>
      <c r="F20" s="214"/>
      <c r="G20" s="214"/>
      <c r="H20" s="215"/>
      <c r="I20" s="256"/>
      <c r="J20" s="257"/>
      <c r="K20" s="257"/>
      <c r="L20" s="257"/>
      <c r="M20" s="257"/>
      <c r="N20" s="225"/>
      <c r="O20" s="226"/>
      <c r="P20" s="226"/>
      <c r="Q20" s="226"/>
      <c r="R20" s="227"/>
      <c r="S20" s="11"/>
    </row>
    <row r="21" spans="1:21" x14ac:dyDescent="0.25">
      <c r="A21" s="51"/>
      <c r="B21" s="51"/>
      <c r="C21" s="51"/>
      <c r="D21" s="51"/>
      <c r="E21" s="51"/>
      <c r="F21" s="51"/>
      <c r="G21" s="51"/>
      <c r="H21" s="51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1"/>
    </row>
    <row r="22" spans="1:21" ht="15.75" thickBot="1" x14ac:dyDescent="0.3">
      <c r="A22" s="56" t="s">
        <v>34</v>
      </c>
      <c r="B22" s="51"/>
      <c r="C22" s="51"/>
      <c r="D22" s="51"/>
      <c r="E22" s="51"/>
      <c r="F22" s="51"/>
      <c r="G22" s="51"/>
      <c r="I22" s="3" t="s">
        <v>59</v>
      </c>
      <c r="N22" s="112" t="s">
        <v>66</v>
      </c>
      <c r="O22" s="112"/>
      <c r="P22" s="112"/>
      <c r="Q22" s="112"/>
    </row>
    <row r="23" spans="1:21" ht="15.75" thickBot="1" x14ac:dyDescent="0.3">
      <c r="A23" s="74" t="s">
        <v>37</v>
      </c>
      <c r="B23" s="159" t="s">
        <v>0</v>
      </c>
      <c r="C23" s="160"/>
      <c r="D23" s="58" t="s">
        <v>35</v>
      </c>
      <c r="E23" s="66" t="s">
        <v>42</v>
      </c>
      <c r="F23" s="174" t="s">
        <v>36</v>
      </c>
      <c r="G23" s="175"/>
      <c r="H23" s="59" t="s">
        <v>38</v>
      </c>
      <c r="I23" s="3" t="s">
        <v>58</v>
      </c>
      <c r="T23" s="11"/>
    </row>
    <row r="24" spans="1:21" x14ac:dyDescent="0.25">
      <c r="A24" s="70"/>
      <c r="B24" s="161"/>
      <c r="C24" s="162"/>
      <c r="D24" s="60"/>
      <c r="E24" s="67"/>
      <c r="F24" s="176"/>
      <c r="G24" s="177"/>
      <c r="H24" s="61"/>
      <c r="I24" s="274"/>
      <c r="J24" s="275"/>
      <c r="K24" s="275"/>
      <c r="L24" s="275"/>
      <c r="M24" s="275"/>
      <c r="N24" s="244"/>
      <c r="O24" s="267"/>
      <c r="P24" s="267"/>
      <c r="Q24" s="267"/>
      <c r="R24" s="268"/>
      <c r="T24" s="11"/>
    </row>
    <row r="25" spans="1:21" x14ac:dyDescent="0.25">
      <c r="A25" s="71"/>
      <c r="B25" s="163"/>
      <c r="C25" s="164"/>
      <c r="D25" s="54"/>
      <c r="E25" s="68"/>
      <c r="F25" s="178"/>
      <c r="G25" s="179"/>
      <c r="H25" s="52"/>
      <c r="I25" s="254"/>
      <c r="J25" s="255"/>
      <c r="K25" s="255"/>
      <c r="L25" s="255"/>
      <c r="M25" s="255"/>
      <c r="N25" s="183"/>
      <c r="O25" s="269"/>
      <c r="P25" s="269"/>
      <c r="Q25" s="269"/>
      <c r="R25" s="270"/>
      <c r="T25" s="11"/>
    </row>
    <row r="26" spans="1:21" ht="15.75" thickBot="1" x14ac:dyDescent="0.3">
      <c r="A26" s="72"/>
      <c r="B26" s="165"/>
      <c r="C26" s="166"/>
      <c r="D26" s="55"/>
      <c r="E26" s="69"/>
      <c r="F26" s="180"/>
      <c r="G26" s="181"/>
      <c r="H26" s="53"/>
      <c r="I26" s="256"/>
      <c r="J26" s="257"/>
      <c r="K26" s="257"/>
      <c r="L26" s="257"/>
      <c r="M26" s="257"/>
      <c r="N26" s="271"/>
      <c r="O26" s="272"/>
      <c r="P26" s="272"/>
      <c r="Q26" s="272"/>
      <c r="R26" s="273"/>
      <c r="T26" s="11"/>
    </row>
    <row r="27" spans="1:21" x14ac:dyDescent="0.25">
      <c r="A27" s="129"/>
      <c r="B27" s="130"/>
      <c r="C27" s="130"/>
      <c r="D27" s="131"/>
      <c r="E27" s="132"/>
      <c r="F27" s="51"/>
      <c r="G27" s="51"/>
      <c r="H27" s="130"/>
      <c r="I27" s="105"/>
      <c r="J27" s="105"/>
      <c r="K27" s="105"/>
      <c r="L27" s="105"/>
      <c r="M27" s="105"/>
      <c r="N27" s="133"/>
      <c r="O27" s="133"/>
      <c r="P27" s="133"/>
      <c r="Q27" s="133"/>
      <c r="R27" s="133"/>
      <c r="T27" s="11"/>
    </row>
    <row r="28" spans="1:21" ht="15.75" thickBot="1" x14ac:dyDescent="0.3">
      <c r="A28" s="56" t="s">
        <v>70</v>
      </c>
      <c r="I28" s="2" t="s">
        <v>39</v>
      </c>
      <c r="J28"/>
      <c r="K28"/>
      <c r="R28" s="1"/>
      <c r="S28" s="11"/>
    </row>
    <row r="29" spans="1:21" ht="15.75" thickBot="1" x14ac:dyDescent="0.3">
      <c r="A29" t="s">
        <v>43</v>
      </c>
      <c r="B29" s="136"/>
      <c r="C29" s="83"/>
      <c r="D29" t="s">
        <v>41</v>
      </c>
      <c r="E29" s="110"/>
      <c r="F29" s="134" t="s">
        <v>72</v>
      </c>
      <c r="G29" s="135"/>
      <c r="I29" s="207"/>
      <c r="J29" s="208"/>
      <c r="K29" s="208"/>
      <c r="L29" s="208"/>
      <c r="M29" s="208"/>
      <c r="N29" s="208"/>
      <c r="O29" s="208"/>
      <c r="P29" s="208"/>
      <c r="Q29" s="208"/>
      <c r="R29" s="209"/>
      <c r="S29" s="1"/>
      <c r="T29" s="1"/>
      <c r="U29" s="1"/>
    </row>
    <row r="30" spans="1:21" ht="14.25" customHeight="1" thickBot="1" x14ac:dyDescent="0.3">
      <c r="A30" s="51" t="s">
        <v>71</v>
      </c>
      <c r="B30" s="136"/>
      <c r="C30" s="83"/>
      <c r="D30" t="s">
        <v>41</v>
      </c>
      <c r="E30" s="110"/>
      <c r="F30" s="134" t="s">
        <v>72</v>
      </c>
      <c r="G30" s="135"/>
      <c r="I30" s="210"/>
      <c r="J30" s="211"/>
      <c r="K30" s="211"/>
      <c r="L30" s="211"/>
      <c r="M30" s="211"/>
      <c r="N30" s="211"/>
      <c r="O30" s="211"/>
      <c r="P30" s="211"/>
      <c r="Q30" s="211"/>
      <c r="R30" s="212"/>
      <c r="S30" s="100"/>
      <c r="T30" s="100"/>
      <c r="U30" s="100"/>
    </row>
    <row r="31" spans="1:21" ht="15.75" thickBot="1" x14ac:dyDescent="0.3">
      <c r="A31" s="51"/>
      <c r="B31" s="83"/>
      <c r="C31" s="83"/>
      <c r="D31" s="51"/>
      <c r="E31" s="51"/>
      <c r="F31" s="51"/>
      <c r="G31" s="51"/>
      <c r="H31" s="51"/>
      <c r="I31" s="210"/>
      <c r="J31" s="211"/>
      <c r="K31" s="211"/>
      <c r="L31" s="211"/>
      <c r="M31" s="211"/>
      <c r="N31" s="211"/>
      <c r="O31" s="211"/>
      <c r="P31" s="211"/>
      <c r="Q31" s="211"/>
      <c r="R31" s="212"/>
      <c r="S31" s="100"/>
      <c r="T31" s="100"/>
      <c r="U31" s="100"/>
    </row>
    <row r="32" spans="1:21" ht="15.75" thickBot="1" x14ac:dyDescent="0.3">
      <c r="A32" s="48" t="s">
        <v>74</v>
      </c>
      <c r="B32" s="168" t="s">
        <v>29</v>
      </c>
      <c r="C32" s="169"/>
      <c r="D32" s="170"/>
      <c r="E32" s="171" t="s">
        <v>30</v>
      </c>
      <c r="F32" s="172"/>
      <c r="G32" s="173"/>
      <c r="H32" s="172"/>
      <c r="I32" s="210"/>
      <c r="J32" s="211"/>
      <c r="K32" s="211"/>
      <c r="L32" s="211"/>
      <c r="M32" s="211"/>
      <c r="N32" s="211"/>
      <c r="O32" s="211"/>
      <c r="P32" s="211"/>
      <c r="Q32" s="211"/>
      <c r="R32" s="212"/>
      <c r="S32" s="100"/>
      <c r="T32" s="100"/>
      <c r="U32" s="100"/>
    </row>
    <row r="33" spans="1:21" x14ac:dyDescent="0.25">
      <c r="A33" s="22" t="s">
        <v>62</v>
      </c>
      <c r="B33" s="167"/>
      <c r="C33" s="167"/>
      <c r="D33" s="167"/>
      <c r="E33" s="154"/>
      <c r="F33" s="154"/>
      <c r="G33" s="24" t="s">
        <v>61</v>
      </c>
      <c r="H33" s="25"/>
      <c r="I33" s="210"/>
      <c r="J33" s="211"/>
      <c r="K33" s="211"/>
      <c r="L33" s="211"/>
      <c r="M33" s="211"/>
      <c r="N33" s="211"/>
      <c r="O33" s="211"/>
      <c r="P33" s="211"/>
      <c r="Q33" s="211"/>
      <c r="R33" s="212"/>
      <c r="S33" s="100"/>
      <c r="T33" s="100"/>
      <c r="U33" s="100"/>
    </row>
    <row r="34" spans="1:21" s="2" customFormat="1" x14ac:dyDescent="0.25">
      <c r="A34" s="14" t="s">
        <v>73</v>
      </c>
      <c r="B34" s="155"/>
      <c r="C34" s="155"/>
      <c r="D34" s="155"/>
      <c r="E34" s="157"/>
      <c r="F34" s="157"/>
      <c r="G34" s="16" t="s">
        <v>61</v>
      </c>
      <c r="H34" s="137"/>
      <c r="I34" s="210"/>
      <c r="J34" s="211"/>
      <c r="K34" s="211"/>
      <c r="L34" s="211"/>
      <c r="M34" s="211"/>
      <c r="N34" s="211"/>
      <c r="O34" s="211"/>
      <c r="P34" s="211"/>
      <c r="Q34" s="211"/>
      <c r="R34" s="212"/>
      <c r="S34" s="11"/>
    </row>
    <row r="35" spans="1:21" ht="15.75" thickBot="1" x14ac:dyDescent="0.3">
      <c r="A35" s="26" t="s">
        <v>65</v>
      </c>
      <c r="B35" s="156"/>
      <c r="C35" s="156"/>
      <c r="D35" s="156"/>
      <c r="E35" s="158"/>
      <c r="F35" s="158"/>
      <c r="G35" s="28" t="s">
        <v>61</v>
      </c>
      <c r="H35" s="138"/>
      <c r="I35" s="213"/>
      <c r="J35" s="214"/>
      <c r="K35" s="214"/>
      <c r="L35" s="214"/>
      <c r="M35" s="214"/>
      <c r="N35" s="214"/>
      <c r="O35" s="214"/>
      <c r="P35" s="214"/>
      <c r="Q35" s="214"/>
      <c r="R35" s="215"/>
      <c r="S35" s="11"/>
    </row>
    <row r="36" spans="1:21" ht="15.75" thickBot="1" x14ac:dyDescent="0.3">
      <c r="A36" s="18" t="s">
        <v>9</v>
      </c>
      <c r="B36" s="75" t="s">
        <v>5</v>
      </c>
      <c r="C36" s="81" t="s">
        <v>6</v>
      </c>
      <c r="D36" s="81" t="s">
        <v>67</v>
      </c>
      <c r="E36" s="81" t="s">
        <v>11</v>
      </c>
      <c r="F36" s="81" t="s">
        <v>10</v>
      </c>
      <c r="G36" s="46" t="s">
        <v>16</v>
      </c>
      <c r="H36" s="111" t="s">
        <v>40</v>
      </c>
      <c r="I36" s="279" t="s">
        <v>68</v>
      </c>
      <c r="J36" s="280"/>
      <c r="K36" s="280"/>
      <c r="L36" s="280"/>
      <c r="M36" s="280"/>
      <c r="N36" s="280"/>
      <c r="O36" s="280"/>
      <c r="P36" s="280"/>
      <c r="Q36" s="281"/>
      <c r="R36" s="139"/>
    </row>
    <row r="37" spans="1:21" ht="15.75" thickBot="1" x14ac:dyDescent="0.3">
      <c r="A37" s="22"/>
      <c r="B37" s="78"/>
      <c r="C37" s="23"/>
      <c r="D37" s="24">
        <f>IF(C37&gt;0,-0.06*C37-1.59,0)</f>
        <v>0</v>
      </c>
      <c r="E37" s="24">
        <f>C37+D37</f>
        <v>0</v>
      </c>
      <c r="F37" s="24">
        <f>C37*B37</f>
        <v>0</v>
      </c>
      <c r="G37" s="25">
        <f>B37*E37</f>
        <v>0</v>
      </c>
      <c r="H37" s="64">
        <f>D37*B37</f>
        <v>0</v>
      </c>
      <c r="I37" s="125" t="s">
        <v>6</v>
      </c>
      <c r="J37" s="126" t="s">
        <v>69</v>
      </c>
      <c r="K37" s="127" t="s">
        <v>11</v>
      </c>
      <c r="L37" s="125" t="s">
        <v>6</v>
      </c>
      <c r="M37" s="126" t="s">
        <v>69</v>
      </c>
      <c r="N37" s="128" t="s">
        <v>11</v>
      </c>
      <c r="O37" s="125" t="s">
        <v>6</v>
      </c>
      <c r="P37" s="126" t="s">
        <v>69</v>
      </c>
      <c r="Q37" s="128" t="s">
        <v>11</v>
      </c>
    </row>
    <row r="38" spans="1:21" s="9" customFormat="1" x14ac:dyDescent="0.25">
      <c r="A38" s="14"/>
      <c r="B38" s="79"/>
      <c r="C38" s="15"/>
      <c r="D38" s="16">
        <f t="shared" ref="D38:D40" si="0">IF(C38&gt;0,-0.06*C38-1.59,0)</f>
        <v>0</v>
      </c>
      <c r="E38" s="16">
        <f t="shared" ref="E38:E39" si="1">C38+D38</f>
        <v>0</v>
      </c>
      <c r="F38" s="16">
        <f>C38*B38</f>
        <v>0</v>
      </c>
      <c r="G38" s="17">
        <f>B38*E38</f>
        <v>0</v>
      </c>
      <c r="H38" s="62">
        <f>D38*B38</f>
        <v>0</v>
      </c>
      <c r="I38" s="119">
        <v>10</v>
      </c>
      <c r="J38" s="120">
        <f t="shared" ref="J38:J41" si="2">I38*0.06+1.59</f>
        <v>2.19</v>
      </c>
      <c r="K38" s="122">
        <f t="shared" ref="K38:K41" si="3">I38-J38</f>
        <v>7.8100000000000005</v>
      </c>
      <c r="L38" s="119">
        <v>50</v>
      </c>
      <c r="M38" s="120">
        <f t="shared" ref="M38:M41" si="4">L38*0.06+1.59</f>
        <v>4.59</v>
      </c>
      <c r="N38" s="121">
        <f t="shared" ref="N38:N41" si="5">L38-M38</f>
        <v>45.41</v>
      </c>
      <c r="O38" s="119">
        <v>90</v>
      </c>
      <c r="P38" s="120">
        <f t="shared" ref="P38:P41" si="6">O38*0.06+1.59</f>
        <v>6.9899999999999993</v>
      </c>
      <c r="Q38" s="121">
        <f t="shared" ref="Q38:Q41" si="7">O38-P38</f>
        <v>83.01</v>
      </c>
      <c r="R38"/>
    </row>
    <row r="39" spans="1:21" x14ac:dyDescent="0.25">
      <c r="A39" s="14"/>
      <c r="B39" s="79"/>
      <c r="C39" s="15"/>
      <c r="D39" s="16">
        <f t="shared" si="0"/>
        <v>0</v>
      </c>
      <c r="E39" s="16">
        <f t="shared" si="1"/>
        <v>0</v>
      </c>
      <c r="F39" s="16">
        <f>C39*B39</f>
        <v>0</v>
      </c>
      <c r="G39" s="17">
        <f>B39*E39</f>
        <v>0</v>
      </c>
      <c r="H39" s="62">
        <f>D39*B39</f>
        <v>0</v>
      </c>
      <c r="I39" s="113">
        <v>20</v>
      </c>
      <c r="J39" s="114">
        <f t="shared" si="2"/>
        <v>2.79</v>
      </c>
      <c r="K39" s="123">
        <f t="shared" si="3"/>
        <v>17.21</v>
      </c>
      <c r="L39" s="113">
        <v>60</v>
      </c>
      <c r="M39" s="114">
        <f t="shared" si="4"/>
        <v>5.1899999999999995</v>
      </c>
      <c r="N39" s="115">
        <f t="shared" si="5"/>
        <v>54.81</v>
      </c>
      <c r="O39" s="113">
        <v>100</v>
      </c>
      <c r="P39" s="114">
        <f t="shared" si="6"/>
        <v>7.59</v>
      </c>
      <c r="Q39" s="115">
        <f t="shared" si="7"/>
        <v>92.41</v>
      </c>
    </row>
    <row r="40" spans="1:21" ht="15.75" thickBot="1" x14ac:dyDescent="0.3">
      <c r="A40" s="26"/>
      <c r="B40" s="80"/>
      <c r="C40" s="27"/>
      <c r="D40" s="28">
        <f t="shared" si="0"/>
        <v>0</v>
      </c>
      <c r="E40" s="28">
        <f t="shared" ref="E40" si="8">C40+D40</f>
        <v>0</v>
      </c>
      <c r="F40" s="28">
        <f>C40*B40</f>
        <v>0</v>
      </c>
      <c r="G40" s="29">
        <f>B40*E40</f>
        <v>0</v>
      </c>
      <c r="H40" s="65">
        <f>D40*B40</f>
        <v>0</v>
      </c>
      <c r="I40" s="113">
        <v>30</v>
      </c>
      <c r="J40" s="114">
        <f t="shared" si="2"/>
        <v>3.3899999999999997</v>
      </c>
      <c r="K40" s="123">
        <f t="shared" si="3"/>
        <v>26.61</v>
      </c>
      <c r="L40" s="113">
        <v>70</v>
      </c>
      <c r="M40" s="114">
        <f t="shared" si="4"/>
        <v>5.79</v>
      </c>
      <c r="N40" s="115">
        <f t="shared" si="5"/>
        <v>64.209999999999994</v>
      </c>
      <c r="O40" s="113">
        <v>120</v>
      </c>
      <c r="P40" s="114">
        <f t="shared" si="6"/>
        <v>8.7899999999999991</v>
      </c>
      <c r="Q40" s="115">
        <f t="shared" si="7"/>
        <v>111.21000000000001</v>
      </c>
      <c r="S40" s="11"/>
    </row>
    <row r="41" spans="1:21" ht="15.75" thickBot="1" x14ac:dyDescent="0.3">
      <c r="A41" s="19" t="s">
        <v>9</v>
      </c>
      <c r="B41" s="82">
        <f>SUM(B37:B40)</f>
        <v>0</v>
      </c>
      <c r="C41" s="20"/>
      <c r="D41" s="20"/>
      <c r="E41" s="20"/>
      <c r="F41" s="20">
        <f>SUM(F37:F40)</f>
        <v>0</v>
      </c>
      <c r="G41" s="21">
        <f>SUM(G37:G40)</f>
        <v>0</v>
      </c>
      <c r="H41" s="63">
        <f>SUM(H37:H40)</f>
        <v>0</v>
      </c>
      <c r="I41" s="116">
        <v>40</v>
      </c>
      <c r="J41" s="117">
        <f t="shared" si="2"/>
        <v>3.99</v>
      </c>
      <c r="K41" s="124">
        <f t="shared" si="3"/>
        <v>36.01</v>
      </c>
      <c r="L41" s="116">
        <v>80</v>
      </c>
      <c r="M41" s="117">
        <f t="shared" si="4"/>
        <v>6.39</v>
      </c>
      <c r="N41" s="118">
        <f t="shared" si="5"/>
        <v>73.61</v>
      </c>
      <c r="O41" s="116">
        <v>150</v>
      </c>
      <c r="P41" s="117">
        <f t="shared" si="6"/>
        <v>10.59</v>
      </c>
      <c r="Q41" s="118">
        <f t="shared" si="7"/>
        <v>139.41</v>
      </c>
      <c r="R41" s="9"/>
    </row>
    <row r="42" spans="1:21" s="2" customFormat="1" x14ac:dyDescent="0.25">
      <c r="A42"/>
      <c r="B42"/>
      <c r="C42"/>
      <c r="D4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/>
    </row>
    <row r="43" spans="1:21" x14ac:dyDescent="0.25">
      <c r="A43" t="s">
        <v>19</v>
      </c>
      <c r="B43" s="10">
        <v>9.2499999999999999E-2</v>
      </c>
      <c r="C43" s="73"/>
      <c r="E43" t="s">
        <v>20</v>
      </c>
      <c r="F43" s="57">
        <v>0.18</v>
      </c>
      <c r="S43" s="11"/>
    </row>
    <row r="44" spans="1:21" ht="15.75" thickBot="1" x14ac:dyDescent="0.3">
      <c r="I44" s="3" t="s">
        <v>77</v>
      </c>
      <c r="S44" s="11"/>
    </row>
    <row r="45" spans="1:21" ht="15.75" thickBot="1" x14ac:dyDescent="0.3">
      <c r="A45" s="18" t="s">
        <v>75</v>
      </c>
      <c r="B45" s="152" t="s">
        <v>0</v>
      </c>
      <c r="C45" s="153"/>
      <c r="D45" s="75" t="s">
        <v>5</v>
      </c>
      <c r="E45" s="81" t="s">
        <v>8</v>
      </c>
      <c r="F45" s="81" t="s">
        <v>3</v>
      </c>
      <c r="G45" s="81" t="s">
        <v>7</v>
      </c>
      <c r="H45" s="46" t="s">
        <v>12</v>
      </c>
      <c r="I45" s="84" t="s">
        <v>4</v>
      </c>
      <c r="J45" s="81" t="s">
        <v>13</v>
      </c>
      <c r="K45" s="81" t="s">
        <v>14</v>
      </c>
      <c r="L45" s="81" t="s">
        <v>1</v>
      </c>
      <c r="M45" s="282" t="s">
        <v>2</v>
      </c>
      <c r="N45" s="283"/>
      <c r="O45" s="283"/>
      <c r="P45" s="283"/>
      <c r="Q45" s="283"/>
      <c r="R45" s="284"/>
    </row>
    <row r="46" spans="1:21" x14ac:dyDescent="0.25">
      <c r="A46" s="22"/>
      <c r="B46" s="150"/>
      <c r="C46" s="151"/>
      <c r="D46" s="43"/>
      <c r="E46" s="23"/>
      <c r="F46" s="16">
        <f>E46*Sales_Tax</f>
        <v>0</v>
      </c>
      <c r="G46" s="16">
        <f>E46*Gratuity</f>
        <v>0</v>
      </c>
      <c r="H46" s="25">
        <f>SUM(E46:G46)</f>
        <v>0</v>
      </c>
      <c r="I46" s="85">
        <f>D46*E46</f>
        <v>0</v>
      </c>
      <c r="J46" s="24">
        <f>D46*F46</f>
        <v>0</v>
      </c>
      <c r="K46" s="24">
        <f>D46*G46</f>
        <v>0</v>
      </c>
      <c r="L46" s="24">
        <f>SUM(I46:K46)</f>
        <v>0</v>
      </c>
      <c r="M46" s="293"/>
      <c r="N46" s="294"/>
      <c r="O46" s="294"/>
      <c r="P46" s="294"/>
      <c r="Q46" s="294"/>
      <c r="R46" s="295"/>
    </row>
    <row r="47" spans="1:21" x14ac:dyDescent="0.25">
      <c r="A47" s="14"/>
      <c r="B47" s="143"/>
      <c r="C47" s="144"/>
      <c r="D47" s="76"/>
      <c r="E47" s="15"/>
      <c r="F47" s="16">
        <f>E47*Sales_Tax</f>
        <v>0</v>
      </c>
      <c r="G47" s="16">
        <f>E47*Gratuity</f>
        <v>0</v>
      </c>
      <c r="H47" s="17">
        <f>SUM(E47:G47)</f>
        <v>0</v>
      </c>
      <c r="I47" s="86">
        <f>D47*E47</f>
        <v>0</v>
      </c>
      <c r="J47" s="16">
        <f>D47*F47</f>
        <v>0</v>
      </c>
      <c r="K47" s="16">
        <f>D47*G47</f>
        <v>0</v>
      </c>
      <c r="L47" s="16">
        <f>SUM(I47:K47)</f>
        <v>0</v>
      </c>
      <c r="M47" s="222"/>
      <c r="N47" s="223"/>
      <c r="O47" s="223"/>
      <c r="P47" s="223"/>
      <c r="Q47" s="223"/>
      <c r="R47" s="224"/>
    </row>
    <row r="48" spans="1:21" s="2" customFormat="1" x14ac:dyDescent="0.25">
      <c r="A48" s="14"/>
      <c r="B48" s="143"/>
      <c r="C48" s="144"/>
      <c r="D48" s="76"/>
      <c r="E48" s="15"/>
      <c r="F48" s="16">
        <f>E48*Sales_Tax</f>
        <v>0</v>
      </c>
      <c r="G48" s="16">
        <f>E48*Gratuity</f>
        <v>0</v>
      </c>
      <c r="H48" s="17">
        <f>SUM(E48:G48)</f>
        <v>0</v>
      </c>
      <c r="I48" s="86">
        <f>D48*E48</f>
        <v>0</v>
      </c>
      <c r="J48" s="16">
        <f>D48*F48</f>
        <v>0</v>
      </c>
      <c r="K48" s="16">
        <f>D48*G48</f>
        <v>0</v>
      </c>
      <c r="L48" s="16">
        <f>SUM(I48:K48)</f>
        <v>0</v>
      </c>
      <c r="M48" s="222"/>
      <c r="N48" s="223"/>
      <c r="O48" s="223"/>
      <c r="P48" s="223"/>
      <c r="Q48" s="223"/>
      <c r="R48" s="224"/>
    </row>
    <row r="49" spans="1:19" x14ac:dyDescent="0.25">
      <c r="A49" s="14"/>
      <c r="B49" s="143"/>
      <c r="C49" s="144"/>
      <c r="D49" s="76"/>
      <c r="E49" s="15"/>
      <c r="F49" s="16">
        <f>E49*Sales_Tax</f>
        <v>0</v>
      </c>
      <c r="G49" s="16">
        <f>E49*Gratuity</f>
        <v>0</v>
      </c>
      <c r="H49" s="17">
        <f>SUM(E49:G49)</f>
        <v>0</v>
      </c>
      <c r="I49" s="86">
        <f>D49*E49</f>
        <v>0</v>
      </c>
      <c r="J49" s="16">
        <f>D49*F49</f>
        <v>0</v>
      </c>
      <c r="K49" s="16">
        <f>D49*G49</f>
        <v>0</v>
      </c>
      <c r="L49" s="16">
        <f>SUM(I49:K49)</f>
        <v>0</v>
      </c>
      <c r="M49" s="222"/>
      <c r="N49" s="223"/>
      <c r="O49" s="223"/>
      <c r="P49" s="223"/>
      <c r="Q49" s="223"/>
      <c r="R49" s="224"/>
    </row>
    <row r="50" spans="1:19" s="2" customFormat="1" ht="15.75" thickBot="1" x14ac:dyDescent="0.3">
      <c r="A50" s="26"/>
      <c r="B50" s="145"/>
      <c r="C50" s="146"/>
      <c r="D50" s="77"/>
      <c r="E50" s="27"/>
      <c r="F50" s="28">
        <f>E50*Sales_Tax</f>
        <v>0</v>
      </c>
      <c r="G50" s="28">
        <f>E50*Gratuity</f>
        <v>0</v>
      </c>
      <c r="H50" s="29">
        <f>SUM(E50:G50)</f>
        <v>0</v>
      </c>
      <c r="I50" s="87">
        <f>D50*E50</f>
        <v>0</v>
      </c>
      <c r="J50" s="28">
        <f>D50*F50</f>
        <v>0</v>
      </c>
      <c r="K50" s="28">
        <f>D50*G50</f>
        <v>0</v>
      </c>
      <c r="L50" s="28">
        <f>SUM(I50:K50)</f>
        <v>0</v>
      </c>
      <c r="M50" s="225"/>
      <c r="N50" s="226"/>
      <c r="O50" s="226"/>
      <c r="P50" s="226"/>
      <c r="Q50" s="226"/>
      <c r="R50" s="227"/>
    </row>
    <row r="51" spans="1:19" ht="15.75" thickBot="1" x14ac:dyDescent="0.3">
      <c r="A51" s="147" t="s">
        <v>76</v>
      </c>
      <c r="B51" s="148"/>
      <c r="C51" s="149"/>
      <c r="D51" s="30"/>
      <c r="E51" s="31">
        <f t="shared" ref="E51:L51" si="9">SUM(E46:E50)</f>
        <v>0</v>
      </c>
      <c r="F51" s="31">
        <f t="shared" si="9"/>
        <v>0</v>
      </c>
      <c r="G51" s="31">
        <f t="shared" si="9"/>
        <v>0</v>
      </c>
      <c r="H51" s="89">
        <f t="shared" si="9"/>
        <v>0</v>
      </c>
      <c r="I51" s="88">
        <f t="shared" si="9"/>
        <v>0</v>
      </c>
      <c r="J51" s="31">
        <f t="shared" si="9"/>
        <v>0</v>
      </c>
      <c r="K51" s="31">
        <f t="shared" si="9"/>
        <v>0</v>
      </c>
      <c r="L51" s="32">
        <f t="shared" si="9"/>
        <v>0</v>
      </c>
      <c r="M51" s="290"/>
      <c r="N51" s="291"/>
      <c r="O51" s="291"/>
      <c r="P51" s="291"/>
      <c r="Q51" s="291"/>
      <c r="R51" s="292"/>
      <c r="S51" s="11"/>
    </row>
    <row r="52" spans="1:19" s="2" customFormat="1" x14ac:dyDescent="0.25">
      <c r="A52"/>
      <c r="B52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/>
    </row>
    <row r="53" spans="1:19" ht="15.75" thickBot="1" x14ac:dyDescent="0.3">
      <c r="E53" s="4"/>
      <c r="F53" s="4"/>
      <c r="G53" s="4"/>
      <c r="H53" s="4"/>
      <c r="I53" s="3" t="s">
        <v>21</v>
      </c>
      <c r="J53" s="4"/>
      <c r="K53" s="4"/>
      <c r="L53" s="4"/>
      <c r="M53" s="4"/>
      <c r="N53" s="4"/>
      <c r="O53" s="4"/>
      <c r="P53" s="4"/>
      <c r="Q53" s="4"/>
      <c r="S53" s="11"/>
    </row>
    <row r="54" spans="1:19" ht="15.75" thickBot="1" x14ac:dyDescent="0.3">
      <c r="A54" s="18" t="s">
        <v>17</v>
      </c>
      <c r="B54" s="152" t="s">
        <v>0</v>
      </c>
      <c r="C54" s="153"/>
      <c r="D54" s="75" t="s">
        <v>5</v>
      </c>
      <c r="E54" s="81" t="s">
        <v>15</v>
      </c>
      <c r="F54" s="81" t="s">
        <v>3</v>
      </c>
      <c r="G54" s="81" t="s">
        <v>7</v>
      </c>
      <c r="H54" s="46" t="s">
        <v>12</v>
      </c>
      <c r="I54" s="84" t="s">
        <v>18</v>
      </c>
      <c r="J54" s="81" t="s">
        <v>13</v>
      </c>
      <c r="K54" s="81" t="s">
        <v>14</v>
      </c>
      <c r="L54" s="81" t="s">
        <v>1</v>
      </c>
      <c r="M54" s="282" t="s">
        <v>2</v>
      </c>
      <c r="N54" s="283"/>
      <c r="O54" s="283"/>
      <c r="P54" s="283"/>
      <c r="Q54" s="283"/>
      <c r="R54" s="284"/>
      <c r="S54" s="11"/>
    </row>
    <row r="55" spans="1:19" x14ac:dyDescent="0.25">
      <c r="A55" s="22"/>
      <c r="B55" s="150"/>
      <c r="C55" s="151"/>
      <c r="D55" s="78"/>
      <c r="E55" s="23"/>
      <c r="F55" s="33"/>
      <c r="G55" s="34"/>
      <c r="H55" s="90"/>
      <c r="I55" s="85">
        <f>D55*E55</f>
        <v>0</v>
      </c>
      <c r="J55" s="24">
        <f>I55*Sales_Tax</f>
        <v>0</v>
      </c>
      <c r="K55" s="24">
        <f>I55*Gratuity</f>
        <v>0</v>
      </c>
      <c r="L55" s="24">
        <f>SUM(I55:K55)</f>
        <v>0</v>
      </c>
      <c r="M55" s="150"/>
      <c r="N55" s="288"/>
      <c r="O55" s="288"/>
      <c r="P55" s="288"/>
      <c r="Q55" s="288"/>
      <c r="R55" s="289"/>
    </row>
    <row r="56" spans="1:19" x14ac:dyDescent="0.25">
      <c r="A56" s="14"/>
      <c r="B56" s="143"/>
      <c r="C56" s="144"/>
      <c r="D56" s="79"/>
      <c r="E56" s="15"/>
      <c r="F56" s="35"/>
      <c r="G56" s="36"/>
      <c r="H56" s="91"/>
      <c r="I56" s="86">
        <f>D56*E56</f>
        <v>0</v>
      </c>
      <c r="J56" s="16">
        <f>I56*Sales_Tax</f>
        <v>0</v>
      </c>
      <c r="K56" s="16">
        <f>I56*Gratuity</f>
        <v>0</v>
      </c>
      <c r="L56" s="16">
        <f>SUM(I56:K56)</f>
        <v>0</v>
      </c>
      <c r="M56" s="222"/>
      <c r="N56" s="223"/>
      <c r="O56" s="223"/>
      <c r="P56" s="223"/>
      <c r="Q56" s="223"/>
      <c r="R56" s="224"/>
    </row>
    <row r="57" spans="1:19" s="39" customFormat="1" x14ac:dyDescent="0.25">
      <c r="A57" s="14"/>
      <c r="B57" s="143"/>
      <c r="C57" s="144"/>
      <c r="D57" s="79"/>
      <c r="E57" s="15"/>
      <c r="F57" s="35"/>
      <c r="G57" s="36"/>
      <c r="H57" s="91"/>
      <c r="I57" s="86">
        <f>D57*E57</f>
        <v>0</v>
      </c>
      <c r="J57" s="16">
        <f>I57*Sales_Tax</f>
        <v>0</v>
      </c>
      <c r="K57" s="16">
        <f>I57*Gratuity</f>
        <v>0</v>
      </c>
      <c r="L57" s="16">
        <f>SUM(I57:K57)</f>
        <v>0</v>
      </c>
      <c r="M57" s="222"/>
      <c r="N57" s="223"/>
      <c r="O57" s="223"/>
      <c r="P57" s="223"/>
      <c r="Q57" s="223"/>
      <c r="R57" s="224"/>
    </row>
    <row r="58" spans="1:19" x14ac:dyDescent="0.25">
      <c r="A58" s="14"/>
      <c r="B58" s="143"/>
      <c r="C58" s="144"/>
      <c r="D58" s="79"/>
      <c r="E58" s="15"/>
      <c r="F58" s="35"/>
      <c r="G58" s="36"/>
      <c r="H58" s="91"/>
      <c r="I58" s="86">
        <f>D58*E58</f>
        <v>0</v>
      </c>
      <c r="J58" s="16">
        <f>I58*Sales_Tax</f>
        <v>0</v>
      </c>
      <c r="K58" s="16">
        <f>I58*Gratuity</f>
        <v>0</v>
      </c>
      <c r="L58" s="16">
        <f>SUM(I58:K58)</f>
        <v>0</v>
      </c>
      <c r="M58" s="222"/>
      <c r="N58" s="223"/>
      <c r="O58" s="223"/>
      <c r="P58" s="223"/>
      <c r="Q58" s="223"/>
      <c r="R58" s="224"/>
    </row>
    <row r="59" spans="1:19" s="7" customFormat="1" ht="15.75" thickBot="1" x14ac:dyDescent="0.3">
      <c r="A59" s="26"/>
      <c r="B59" s="145"/>
      <c r="C59" s="146"/>
      <c r="D59" s="80"/>
      <c r="E59" s="27"/>
      <c r="F59" s="37"/>
      <c r="G59" s="38"/>
      <c r="H59" s="92"/>
      <c r="I59" s="87">
        <f>D59*E59</f>
        <v>0</v>
      </c>
      <c r="J59" s="28">
        <f>I59*Sales_Tax</f>
        <v>0</v>
      </c>
      <c r="K59" s="28">
        <f>I59*Gratuity</f>
        <v>0</v>
      </c>
      <c r="L59" s="28">
        <f>SUM(I59:K59)</f>
        <v>0</v>
      </c>
      <c r="M59" s="225"/>
      <c r="N59" s="226"/>
      <c r="O59" s="226"/>
      <c r="P59" s="226"/>
      <c r="Q59" s="226"/>
      <c r="R59" s="227"/>
    </row>
    <row r="60" spans="1:19" s="5" customFormat="1" ht="15.75" thickBot="1" x14ac:dyDescent="0.3">
      <c r="A60" s="147" t="s">
        <v>21</v>
      </c>
      <c r="B60" s="148"/>
      <c r="C60" s="149"/>
      <c r="D60" s="40"/>
      <c r="E60" s="41"/>
      <c r="F60" s="41"/>
      <c r="G60" s="41"/>
      <c r="H60" s="94" t="e">
        <f>L60/Total_Participants</f>
        <v>#DIV/0!</v>
      </c>
      <c r="I60" s="93">
        <f t="shared" ref="I60" si="10">SUM(I55:I59)</f>
        <v>0</v>
      </c>
      <c r="J60" s="41">
        <f t="shared" ref="J60" si="11">SUM(J55:J59)</f>
        <v>0</v>
      </c>
      <c r="K60" s="41">
        <f t="shared" ref="K60" si="12">SUM(K55:K59)</f>
        <v>0</v>
      </c>
      <c r="L60" s="42">
        <f t="shared" ref="L60" si="13">SUM(L55:L59)</f>
        <v>0</v>
      </c>
      <c r="M60" s="285"/>
      <c r="N60" s="286"/>
      <c r="O60" s="286"/>
      <c r="P60" s="286"/>
      <c r="Q60" s="286"/>
      <c r="R60" s="287"/>
    </row>
    <row r="62" spans="1:19" x14ac:dyDescent="0.25">
      <c r="A62" s="7" t="s">
        <v>18</v>
      </c>
      <c r="B62" s="7"/>
      <c r="C62" s="7"/>
      <c r="D62" s="7"/>
      <c r="E62" s="8"/>
      <c r="F62" s="8"/>
      <c r="G62" s="8"/>
      <c r="H62" s="8" t="e">
        <f>H51+H60</f>
        <v>#DIV/0!</v>
      </c>
      <c r="I62" s="7" t="s">
        <v>18</v>
      </c>
      <c r="J62" s="8"/>
      <c r="K62" s="8"/>
      <c r="L62" s="8">
        <f>L51+L60</f>
        <v>0</v>
      </c>
      <c r="M62" s="8"/>
      <c r="N62" s="8"/>
      <c r="O62" s="8"/>
      <c r="P62" s="8"/>
      <c r="Q62" s="8"/>
      <c r="R62" s="7"/>
    </row>
    <row r="63" spans="1:19" x14ac:dyDescent="0.25">
      <c r="A63" s="12" t="s">
        <v>22</v>
      </c>
      <c r="B63" s="5"/>
      <c r="C63" s="5"/>
      <c r="D63" s="5"/>
      <c r="E63" s="6"/>
      <c r="F63" s="6"/>
      <c r="G63" s="6"/>
      <c r="H63" s="6" t="e">
        <f>H62-E37</f>
        <v>#DIV/0!</v>
      </c>
      <c r="I63" s="5" t="s">
        <v>22</v>
      </c>
      <c r="J63" s="5"/>
      <c r="K63" s="5"/>
      <c r="L63" s="13">
        <f>L62-G41</f>
        <v>0</v>
      </c>
      <c r="M63" s="13"/>
      <c r="N63" s="13"/>
      <c r="O63" s="13"/>
      <c r="P63" s="13"/>
      <c r="Q63" s="13"/>
      <c r="R63" s="6"/>
    </row>
  </sheetData>
  <mergeCells count="88">
    <mergeCell ref="I36:Q36"/>
    <mergeCell ref="M45:R45"/>
    <mergeCell ref="M60:R60"/>
    <mergeCell ref="M55:R55"/>
    <mergeCell ref="M56:R56"/>
    <mergeCell ref="M57:R57"/>
    <mergeCell ref="M58:R58"/>
    <mergeCell ref="M59:R59"/>
    <mergeCell ref="M51:R51"/>
    <mergeCell ref="M46:R46"/>
    <mergeCell ref="M47:R47"/>
    <mergeCell ref="M48:R48"/>
    <mergeCell ref="M49:R49"/>
    <mergeCell ref="M50:R50"/>
    <mergeCell ref="M54:R54"/>
    <mergeCell ref="I25:M25"/>
    <mergeCell ref="I26:M26"/>
    <mergeCell ref="I6:R15"/>
    <mergeCell ref="I29:R35"/>
    <mergeCell ref="I2:R3"/>
    <mergeCell ref="I5:R5"/>
    <mergeCell ref="N24:R24"/>
    <mergeCell ref="N25:R25"/>
    <mergeCell ref="N26:R26"/>
    <mergeCell ref="I24:M24"/>
    <mergeCell ref="I4:R4"/>
    <mergeCell ref="I18:M18"/>
    <mergeCell ref="I19:M19"/>
    <mergeCell ref="I20:M20"/>
    <mergeCell ref="A18:H20"/>
    <mergeCell ref="B12:D12"/>
    <mergeCell ref="E12:F12"/>
    <mergeCell ref="I1:R1"/>
    <mergeCell ref="N18:R18"/>
    <mergeCell ref="N19:R19"/>
    <mergeCell ref="N20:R20"/>
    <mergeCell ref="A2:A4"/>
    <mergeCell ref="B2:F4"/>
    <mergeCell ref="B13:D13"/>
    <mergeCell ref="B14:D14"/>
    <mergeCell ref="E13:F13"/>
    <mergeCell ref="B5:F5"/>
    <mergeCell ref="B6:F6"/>
    <mergeCell ref="B8:F8"/>
    <mergeCell ref="A10:H10"/>
    <mergeCell ref="A11:H11"/>
    <mergeCell ref="A9:C9"/>
    <mergeCell ref="E9:G9"/>
    <mergeCell ref="A1:H1"/>
    <mergeCell ref="G5:H5"/>
    <mergeCell ref="B7:F7"/>
    <mergeCell ref="E14:F14"/>
    <mergeCell ref="B15:D15"/>
    <mergeCell ref="E15:F15"/>
    <mergeCell ref="G12:H12"/>
    <mergeCell ref="G13:H13"/>
    <mergeCell ref="G14:H14"/>
    <mergeCell ref="E32:F32"/>
    <mergeCell ref="G32:H32"/>
    <mergeCell ref="F23:G23"/>
    <mergeCell ref="F24:G24"/>
    <mergeCell ref="F25:G25"/>
    <mergeCell ref="F26:G26"/>
    <mergeCell ref="B23:C23"/>
    <mergeCell ref="B24:C24"/>
    <mergeCell ref="B25:C25"/>
    <mergeCell ref="B26:C26"/>
    <mergeCell ref="B45:C45"/>
    <mergeCell ref="B33:D33"/>
    <mergeCell ref="B32:D32"/>
    <mergeCell ref="E33:F33"/>
    <mergeCell ref="B34:D34"/>
    <mergeCell ref="B35:D35"/>
    <mergeCell ref="E34:F34"/>
    <mergeCell ref="E35:F35"/>
    <mergeCell ref="B57:C57"/>
    <mergeCell ref="B58:C58"/>
    <mergeCell ref="B59:C59"/>
    <mergeCell ref="A60:C60"/>
    <mergeCell ref="B46:C46"/>
    <mergeCell ref="B47:C47"/>
    <mergeCell ref="B48:C48"/>
    <mergeCell ref="B49:C49"/>
    <mergeCell ref="B56:C56"/>
    <mergeCell ref="B54:C54"/>
    <mergeCell ref="B55:C55"/>
    <mergeCell ref="A51:C51"/>
    <mergeCell ref="B50:C50"/>
  </mergeCells>
  <printOptions horizontalCentered="1"/>
  <pageMargins left="0.5" right="0.5" top="0.5" bottom="0.5" header="0.3" footer="0.3"/>
  <pageSetup pageOrder="overThenDown" orientation="landscape" r:id="rId1"/>
  <headerFooter>
    <oddFooter>&amp;LRev. 1 (04/2019)&amp;RPage  &amp;P of &amp;N</oddFooter>
  </headerFooter>
  <rowBreaks count="1" manualBreakCount="1">
    <brk id="35" max="16383" man="1"/>
  </rowBreaks>
  <colBreaks count="2" manualBreakCount="2">
    <brk id="8" max="1048575" man="1"/>
    <brk id="1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161925</xdr:rowOff>
                  </from>
                  <to>
                    <xdr:col>12</xdr:col>
                    <xdr:colOff>466725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12</xdr:col>
                    <xdr:colOff>457200</xdr:colOff>
                    <xdr:row>20</xdr:row>
                    <xdr:rowOff>161925</xdr:rowOff>
                  </from>
                  <to>
                    <xdr:col>13</xdr:col>
                    <xdr:colOff>9525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7</xdr:col>
                    <xdr:colOff>152400</xdr:colOff>
                    <xdr:row>6</xdr:row>
                    <xdr:rowOff>190500</xdr:rowOff>
                  </from>
                  <to>
                    <xdr:col>7</xdr:col>
                    <xdr:colOff>609600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7</xdr:col>
                    <xdr:colOff>742950</xdr:colOff>
                    <xdr:row>6</xdr:row>
                    <xdr:rowOff>190500</xdr:rowOff>
                  </from>
                  <to>
                    <xdr:col>7</xdr:col>
                    <xdr:colOff>1200150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152400</xdr:colOff>
                    <xdr:row>7</xdr:row>
                    <xdr:rowOff>190500</xdr:rowOff>
                  </from>
                  <to>
                    <xdr:col>7</xdr:col>
                    <xdr:colOff>609600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742950</xdr:colOff>
                    <xdr:row>7</xdr:row>
                    <xdr:rowOff>190500</xdr:rowOff>
                  </from>
                  <to>
                    <xdr:col>7</xdr:col>
                    <xdr:colOff>1200150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190500</xdr:rowOff>
                  </from>
                  <to>
                    <xdr:col>3</xdr:col>
                    <xdr:colOff>542925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3</xdr:col>
                    <xdr:colOff>628650</xdr:colOff>
                    <xdr:row>7</xdr:row>
                    <xdr:rowOff>190500</xdr:rowOff>
                  </from>
                  <to>
                    <xdr:col>3</xdr:col>
                    <xdr:colOff>1085850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161925</xdr:rowOff>
                  </from>
                  <to>
                    <xdr:col>4</xdr:col>
                    <xdr:colOff>466725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4</xdr:col>
                    <xdr:colOff>447675</xdr:colOff>
                    <xdr:row>28</xdr:row>
                    <xdr:rowOff>171450</xdr:rowOff>
                  </from>
                  <to>
                    <xdr:col>4</xdr:col>
                    <xdr:colOff>904875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Check Box 42">
              <controlPr defaultSize="0" autoFill="0" autoLine="0" autoPict="0">
                <anchor moveWithCells="1">
                  <from>
                    <xdr:col>11</xdr:col>
                    <xdr:colOff>9525</xdr:colOff>
                    <xdr:row>15</xdr:row>
                    <xdr:rowOff>161925</xdr:rowOff>
                  </from>
                  <to>
                    <xdr:col>11</xdr:col>
                    <xdr:colOff>466725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11</xdr:col>
                    <xdr:colOff>447675</xdr:colOff>
                    <xdr:row>15</xdr:row>
                    <xdr:rowOff>161925</xdr:rowOff>
                  </from>
                  <to>
                    <xdr:col>12</xdr:col>
                    <xdr:colOff>9525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6" name="Check Box 44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161925</xdr:rowOff>
                  </from>
                  <to>
                    <xdr:col>4</xdr:col>
                    <xdr:colOff>466725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7" name="Check Box 45">
              <controlPr defaultSize="0" autoFill="0" autoLine="0" autoPict="0">
                <anchor moveWithCells="1">
                  <from>
                    <xdr:col>4</xdr:col>
                    <xdr:colOff>447675</xdr:colOff>
                    <xdr:row>27</xdr:row>
                    <xdr:rowOff>171450</xdr:rowOff>
                  </from>
                  <to>
                    <xdr:col>4</xdr:col>
                    <xdr:colOff>904875</xdr:colOff>
                    <xdr:row>29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BF4E8-8E55-4ED8-B07F-8E93107636AE}">
  <dimension ref="A2"/>
  <sheetViews>
    <sheetView workbookViewId="0">
      <selection activeCell="B2" sqref="B2"/>
    </sheetView>
  </sheetViews>
  <sheetFormatPr defaultRowHeight="15" x14ac:dyDescent="0.25"/>
  <sheetData>
    <row r="2" spans="1:1" x14ac:dyDescent="0.25">
      <c r="A2">
        <v>901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Gratuity</vt:lpstr>
      <vt:lpstr>Sales_Tax</vt:lpstr>
      <vt:lpstr>Total_Participants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Wong</dc:creator>
  <cp:lastModifiedBy>kevin</cp:lastModifiedBy>
  <cp:lastPrinted>2022-03-28T23:18:37Z</cp:lastPrinted>
  <dcterms:created xsi:type="dcterms:W3CDTF">2018-12-04T23:42:01Z</dcterms:created>
  <dcterms:modified xsi:type="dcterms:W3CDTF">2022-03-28T23:20:40Z</dcterms:modified>
</cp:coreProperties>
</file>